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8_{5488FB5F-BAAC-423E-9E45-2EDCD274B3E5}" xr6:coauthVersionLast="46" xr6:coauthVersionMax="46" xr10:uidLastSave="{00000000-0000-0000-0000-000000000000}"/>
  <bookViews>
    <workbookView xWindow="6105" yWindow="3195" windowWidth="15375" windowHeight="7440" firstSheet="2" activeTab="2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<sst xmlns="http://schemas.openxmlformats.org/spreadsheetml/2006/main" count="340" uniqueCount="213">
  <si>
    <t>Basic information</t>
  </si>
  <si>
    <t>Answer</t>
  </si>
  <si>
    <t>Extra info</t>
  </si>
  <si>
    <t>Assessor code reviewer 1</t>
  </si>
  <si>
    <t>RH</t>
  </si>
  <si>
    <t>Assessor code reviewer 2</t>
  </si>
  <si>
    <t>RB</t>
  </si>
  <si>
    <t>Date of curation</t>
  </si>
  <si>
    <t>28-08-2020</t>
  </si>
  <si>
    <t>Curated gene</t>
  </si>
  <si>
    <t>WT1</t>
  </si>
  <si>
    <t>HUGO approved gene name</t>
  </si>
  <si>
    <t>Possible synonyms used for gene name</t>
  </si>
  <si>
    <t>NPHS4; WIT-2; AWT1; WAGR; WT33; GUD;</t>
  </si>
  <si>
    <t>Alternative names used in literature</t>
  </si>
  <si>
    <t xml:space="preserve">Curated phenotype </t>
  </si>
  <si>
    <t>Non-obstructive azoospermia</t>
  </si>
  <si>
    <t>Full name including OMIM disease ID or OMIM Phenotype series ID</t>
  </si>
  <si>
    <t>References describing patients</t>
  </si>
  <si>
    <t>8411073; 10092153; 11241055; 15266301; 15665984; 21508141; 23380608; 23935527; 24912414; 25451826; 27898418; 27990711; 28878596; 29582157; 29668062; 30496128;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</si>
  <si>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</si>
  <si>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</si>
  <si>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</si>
  <si>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</si>
  <si>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</si>
  <si>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</si>
  <si>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</si>
  <si>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</si>
  <si>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</si>
  <si>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Strong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</si>
  <si>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</si>
  <si>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</si>
  <si>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</si>
  <si>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</si>
  <si>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</si>
  <si>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</si>
  <si>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</si>
  <si>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 / Familial</t>
  </si>
  <si>
    <t>Sporadic</t>
  </si>
  <si>
    <t>Familial/sporadic</t>
  </si>
  <si>
    <t>Reported inheritance</t>
  </si>
  <si>
    <t>Autosomal Dominant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</si>
  <si>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</si>
  <si>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</si>
  <si>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</si>
  <si>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</t>
  </si>
  <si>
    <t>Additional evidence</t>
  </si>
  <si>
    <t>pLI=1; LOEUF=0.247</t>
  </si>
  <si>
    <t>pLI=1; oe= 0.08; domino: very likely dominant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</si>
  <si>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</si>
  <si>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</si>
  <si>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</si>
  <si>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</si>
  <si>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</si>
  <si>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</si>
  <si>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</si>
  <si>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Targeted PCR / Sanger Sequencing</t>
  </si>
  <si>
    <t>Targeted NGS</t>
  </si>
  <si>
    <t>RH: 8411073 / RB: 23935527</t>
  </si>
  <si>
    <t>N/A</t>
  </si>
  <si>
    <t>Number of unrelated patients described consistent with inheritance pattern</t>
  </si>
  <si>
    <t>More than 20</t>
  </si>
  <si>
    <t>27990711, 23935527, 24912414, 25451826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</si>
  <si>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</si>
  <si>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</si>
  <si>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</si>
  <si>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</si>
  <si>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</si>
  <si>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-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</si>
  <si>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</si>
  <si>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</si>
  <si>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</si>
  <si>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</si>
  <si>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</si>
  <si>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27990711, 24912414, 25451826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</si>
  <si>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</si>
  <si>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</si>
  <si>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</si>
  <si>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</si>
  <si>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</si>
  <si>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</si>
  <si>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</si>
  <si>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RH: Highly expressed in testis and midly in other male reproductive tissues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</si>
  <si>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</si>
  <si>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</si>
  <si>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</si>
  <si>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Maybe</t>
  </si>
  <si>
    <t>Yes, SOX9</t>
  </si>
  <si>
    <t>RH: Interaction with SOX9 would be relevant if SOX9 had not such limited evidence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</si>
  <si>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</si>
  <si>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</si>
  <si>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</si>
  <si>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</si>
  <si>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</si>
  <si>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Loss-of-function</t>
  </si>
  <si>
    <t>1 pt determination of mutational mechanism</t>
  </si>
  <si>
    <t>Gene function in vivo related to pathology of human disease</t>
  </si>
  <si>
    <t>Yes, KO mice are infertile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</si>
  <si>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</si>
  <si>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</si>
  <si>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</si>
  <si>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No</t>
  </si>
  <si>
    <t>RH: Due to the difference inheritance model the connection genotype/phenotype is not evident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</si>
  <si>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</si>
  <si>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</si>
  <si>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</si>
  <si>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</si>
  <si>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</si>
  <si>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</si>
  <si>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</si>
  <si>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</si>
  <si>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</si>
  <si>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</si>
  <si>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</si>
  <si>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Sertoli cell-only syndrome</t>
  </si>
  <si>
    <t>SCO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</si>
  <si>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</si>
  <si>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</si>
  <si>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Non-obstructive azoospermi</t>
  </si>
  <si>
    <t>Non-obstructive azoospermia; OMIM: 607102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</si>
  <si>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</si>
  <si>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</si>
  <si>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</si>
  <si>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</si>
  <si>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</si>
  <si>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Sertoli cell only</t>
  </si>
  <si>
    <t>Germ cell arrest/Hypospermatogenesis/Sertoli cell only/Tubular shadows</t>
  </si>
  <si>
    <t>Expected results TESE</t>
  </si>
  <si>
    <t>No Sperm</t>
  </si>
  <si>
    <t>No sperm</t>
  </si>
  <si>
    <t>Sperm/No sperm/Variable</t>
  </si>
  <si>
    <t>ART outcome</t>
  </si>
  <si>
    <t>NA</t>
  </si>
  <si>
    <t>Please specify</t>
  </si>
  <si>
    <t>Female infertility described</t>
  </si>
  <si>
    <t>PCO</t>
  </si>
  <si>
    <t>Comorbidities described</t>
  </si>
  <si>
    <t>Other comments</t>
  </si>
  <si>
    <t>No evidence</t>
  </si>
  <si>
    <t>Limited</t>
  </si>
  <si>
    <t>Moderate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</si>
  <si>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</si>
  <si>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</si>
  <si>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</si>
  <si>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</si>
  <si>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</si>
  <si>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</si>
  <si>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</si>
  <si>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</si>
  <si>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</si>
  <si>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</si>
  <si>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chr11:g.32449530</t>
  </si>
  <si>
    <t>GCT&gt; CCT</t>
  </si>
  <si>
    <t>p.Ala214Pro</t>
  </si>
  <si>
    <t>Heterozygous</t>
  </si>
  <si>
    <t>Uncertain Significance (Class 3)</t>
  </si>
  <si>
    <t>VUS</t>
  </si>
  <si>
    <t>Chinese</t>
  </si>
  <si>
    <t>RH: Cannot find a valid variantion with the information provided.</t>
  </si>
  <si>
    <t>chr11g.32421579</t>
  </si>
  <si>
    <t>AAT&gt;AGT</t>
  </si>
  <si>
    <t>p.Asn239Ser</t>
  </si>
  <si>
    <t>GGG&gt;GCG</t>
  </si>
  <si>
    <t>p.Gly270Ala</t>
  </si>
  <si>
    <t>chr11g.32421503</t>
  </si>
  <si>
    <t>AGA&gt;AGT</t>
  </si>
  <si>
    <t>p.Arg295Ser</t>
  </si>
  <si>
    <t>chr11g.32414262</t>
  </si>
  <si>
    <t>CGA&gt;CAA</t>
  </si>
  <si>
    <t>p.Arg362Gln</t>
  </si>
  <si>
    <t>chr11g.32413589</t>
  </si>
  <si>
    <t>AAA&gt;AGA</t>
  </si>
  <si>
    <t>p.Lys386Arg</t>
  </si>
  <si>
    <t>Large CNV deletion on 11p13 including WT1</t>
  </si>
  <si>
    <t>Likely Pathogenic (Class 4)</t>
  </si>
  <si>
    <t>pathogenic</t>
  </si>
  <si>
    <t>Portuguese</t>
  </si>
  <si>
    <t>chr11:g.32421544A&gt;G</t>
  </si>
  <si>
    <t>NM_024426.6:c.1063T&gt;C</t>
  </si>
  <si>
    <t>p.Cys355Arg</t>
  </si>
  <si>
    <t>Benign (Class 1)</t>
  </si>
  <si>
    <t>chr11:g.32456518G&gt;A</t>
  </si>
  <si>
    <t>NM_024426.6:c.389C&gt;T</t>
  </si>
  <si>
    <t>p.Pro130Leu</t>
  </si>
  <si>
    <t>?</t>
  </si>
  <si>
    <t>p.Phe435Leu</t>
  </si>
  <si>
    <t>likely pathogenic</t>
  </si>
  <si>
    <t>RH: Cannot find a valid variantion with the information provided. Problem appears to be that 435 is not Phe in either hg19 or hg38</t>
  </si>
  <si>
    <t>chr11:g.32456551GA&gt;CC</t>
  </si>
  <si>
    <t>NM_024426.6:c.355_356delTCinsGG</t>
  </si>
  <si>
    <t>p.Ser119Gly</t>
  </si>
  <si>
    <t>chr11:g.32414262C&gt;T</t>
  </si>
  <si>
    <t>NM_024426.6:c.1304G&gt;A</t>
  </si>
  <si>
    <t>p.Arg435Gln</t>
  </si>
  <si>
    <t>chr11:g.32456298G&gt;C</t>
  </si>
  <si>
    <t>NM_024426.6:c.609C&gt;G</t>
  </si>
  <si>
    <t>p.Asn203Lys</t>
  </si>
  <si>
    <t>Hungarian</t>
  </si>
  <si>
    <t>chr11:g.32450157T&gt;G</t>
  </si>
  <si>
    <t>NM_024426.6:c.670A&gt;C</t>
  </si>
  <si>
    <t>p.Thr224Pro</t>
  </si>
  <si>
    <t>chr11:g.32417943C&gt;T</t>
  </si>
  <si>
    <t>NM_024426.6:c.1124G&gt;A</t>
  </si>
  <si>
    <t>p.Arg375His</t>
  </si>
  <si>
    <t>chr11:g.32413520GT&gt;TA</t>
  </si>
  <si>
    <t>NM_024426.6:c.1444_1445delACinsTA</t>
  </si>
  <si>
    <t>p.Thr482Ter</t>
  </si>
  <si>
    <t>Brasilian</t>
  </si>
  <si>
    <t>Splice site change that I cannot replicate</t>
  </si>
  <si>
    <t>chr11:g.32456287A&gt;C</t>
  </si>
  <si>
    <t>NM_024426.6:c.620T&gt;G</t>
  </si>
  <si>
    <t>p.Leu207Arg</t>
  </si>
  <si>
    <t>Polish (?)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</si>
</sst>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4D8055"/>
      <name val="Segoe U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/>
    <xf numFmtId="0" fontId="9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7"/>
  <sheetViews>
    <sheetView topLeftCell="A25" zoomScale="80" zoomScaleNormal="80" workbookViewId="0">
      <selection activeCell="A6" sqref="A6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7" t="s">
        <v>4</v>
      </c>
      <c r="C2" s="27"/>
    </row>
    <row r="3" spans="1:3">
      <c r="A3" s="16" t="s">
        <v>5</v>
      </c>
      <c r="B3" s="27" t="s">
        <v>6</v>
      </c>
      <c r="C3" s="27"/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26" t="s">
        <v>13</v>
      </c>
      <c r="C6" s="7" t="s">
        <v>14</v>
      </c>
    </row>
    <row r="7" spans="1:3">
      <c r="A7" s="16" t="s">
        <v>15</v>
      </c>
      <c r="B7" s="26" t="s">
        <v>16</v>
      </c>
      <c r="C7" s="7" t="s">
        <v>17</v>
      </c>
    </row>
    <row r="8" spans="1:3">
      <c r="A8" s="16" t="s">
        <v>18</v>
      </c>
      <c r="B8" s="26" t="s">
        <v>19</v>
      </c>
      <c r="C8" s="27"/>
    </row>
    <row r="9" spans="1:3">
      <c r="A9" s="16"/>
      <c r="B9" s="27"/>
      <c r="C9" s="27"/>
    </row>
    <row r="10" spans="1:3" s="3" customFormat="1">
      <c r="A10" s="3" t="s">
        <v>20</v>
      </c>
    </row>
    <row r="11" spans="1:3">
      <c r="A11" s="16" t="s">
        <v>21</v>
      </c>
      <c r="B11" s="27">
        <f>G33+G43</f>
        <v>14.5</v>
      </c>
      <c r="C11" s="27"/>
    </row>
    <row r="12" spans="1:3">
      <c r="A12" s="16" t="s">
        <v>22</v>
      </c>
      <c r="B12" s="27">
        <f>H33+H43</f>
        <v>14</v>
      </c>
      <c r="C12" s="27"/>
    </row>
    <row r="13" spans="1:3">
      <c r="A13" s="16" t="s">
        <v>23</v>
      </c>
      <c r="B13" s="27">
        <f>ABS(B11-B12)</f>
        <v>0.5</v>
      </c>
      <c r="C13" s="27"/>
    </row>
    <row r="14" spans="1:3">
      <c r="A14" s="16" t="s">
        <v>24</v>
      </c>
      <c r="B14" s="29" t="s">
        <v>25</v>
      </c>
      <c r="C14" s="7" t="s">
        <v>26</v>
      </c>
    </row>
    <row r="15" spans="1:3" s="11" customFormat="1">
      <c r="A15" s="24" t="s">
        <v>27</v>
      </c>
      <c r="B15" s="24">
        <f>AVERAGE(B11:B12)</f>
        <v>14.25</v>
      </c>
      <c r="C15" s="24"/>
    </row>
    <row r="16" spans="1:3" s="11" customFormat="1">
      <c r="A16" s="24" t="s">
        <v>28</v>
      </c>
      <c r="B16" s="24" t="s">
        <v>29</v>
      </c>
      <c r="C16" s="24"/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23" t="s">
        <v>36</v>
      </c>
      <c r="B19" s="20" t="s">
        <v>37</v>
      </c>
      <c r="C19" s="23" t="s">
        <v>38</v>
      </c>
      <c r="D19" s="6" t="s">
        <v>39</v>
      </c>
      <c r="E19" s="23"/>
      <c r="F19" s="23"/>
      <c r="G19" s="23"/>
      <c r="H19" s="23"/>
      <c r="I19" s="23"/>
    </row>
    <row r="20" spans="1:9">
      <c r="A20" s="27" t="s">
        <v>40</v>
      </c>
      <c r="B20" s="26" t="s">
        <v>41</v>
      </c>
      <c r="C20" s="27" t="s">
        <v>42</v>
      </c>
      <c r="D20" s="7" t="s">
        <v>43</v>
      </c>
      <c r="E20" s="23"/>
      <c r="F20" s="27"/>
      <c r="G20" s="27"/>
      <c r="H20" s="27"/>
      <c r="I20" s="27"/>
    </row>
    <row r="21" spans="1:9">
      <c r="A21" s="27" t="s">
        <v>44</v>
      </c>
      <c r="B21" s="26" t="s">
        <v>45</v>
      </c>
      <c r="C21" s="27" t="s">
        <v>45</v>
      </c>
      <c r="D21" s="7" t="s">
        <v>43</v>
      </c>
      <c r="E21" s="27"/>
      <c r="F21" s="27"/>
      <c r="G21" s="27"/>
      <c r="H21" s="27"/>
      <c r="I21" s="27"/>
    </row>
    <row r="22" spans="1:9">
      <c r="A22" s="27" t="s">
        <v>46</v>
      </c>
      <c r="B22" s="26" t="s">
        <v>47</v>
      </c>
      <c r="C22" s="22" t="s">
        <v>48</v>
      </c>
      <c r="D22" s="8" t="s">
        <v>49</v>
      </c>
      <c r="E22" s="27"/>
      <c r="F22" s="27"/>
      <c r="G22" s="27"/>
      <c r="H22" s="27"/>
      <c r="I22" s="27"/>
    </row>
    <row r="23" spans="1:9" s="11" customFormat="1">
      <c r="A23" s="24" t="s">
        <v>50</v>
      </c>
      <c r="B23" s="24" t="s">
        <v>41</v>
      </c>
      <c r="C23" s="24" t="s">
        <v>42</v>
      </c>
      <c r="D23" s="12"/>
      <c r="E23" s="24"/>
      <c r="F23" s="24"/>
      <c r="G23" s="24"/>
      <c r="H23" s="24"/>
      <c r="I23" s="24"/>
    </row>
    <row r="25" spans="1:9" s="3" customFormat="1">
      <c r="A25" s="3" t="s">
        <v>51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52</v>
      </c>
      <c r="G25" s="3" t="s">
        <v>53</v>
      </c>
      <c r="H25" s="3" t="s">
        <v>54</v>
      </c>
      <c r="I25" s="3" t="s">
        <v>2</v>
      </c>
    </row>
    <row r="26" spans="1:9">
      <c r="A26" s="27" t="s">
        <v>55</v>
      </c>
      <c r="B26" s="26" t="s">
        <v>56</v>
      </c>
      <c r="C26" s="27" t="s">
        <v>57</v>
      </c>
      <c r="D26" s="26" t="s">
        <v>58</v>
      </c>
      <c r="E26" s="27"/>
      <c r="F26" s="27" t="s">
        <v>59</v>
      </c>
      <c r="G26" s="26"/>
      <c r="H26" s="27"/>
      <c r="I26" s="27"/>
    </row>
    <row r="27" spans="1:9">
      <c r="A27" s="27" t="s">
        <v>60</v>
      </c>
      <c r="B27" s="26" t="s">
        <v>61</v>
      </c>
      <c r="C27" s="27">
        <v>26</v>
      </c>
      <c r="D27" s="26" t="s">
        <v>62</v>
      </c>
      <c r="E27" s="27"/>
      <c r="F27" s="27" t="s">
        <v>63</v>
      </c>
      <c r="G27" s="26">
        <v>4</v>
      </c>
      <c r="H27" s="26">
        <v>4</v>
      </c>
      <c r="I27" s="7" t="s">
        <v>64</v>
      </c>
    </row>
    <row r="28" spans="1:9">
      <c r="A28" s="27" t="s">
        <v>65</v>
      </c>
      <c r="B28" s="26">
        <v>0</v>
      </c>
      <c r="C28" s="27">
        <v>0</v>
      </c>
      <c r="D28" s="26"/>
      <c r="E28" s="27"/>
      <c r="F28" s="27" t="s">
        <v>66</v>
      </c>
      <c r="G28" s="26">
        <v>0</v>
      </c>
      <c r="H28" s="26">
        <v>0</v>
      </c>
      <c r="I28" s="27"/>
    </row>
    <row r="29" spans="1:9">
      <c r="A29" s="27" t="s">
        <v>67</v>
      </c>
      <c r="B29" s="26" t="s">
        <v>68</v>
      </c>
      <c r="C29" s="27">
        <v>0</v>
      </c>
      <c r="D29" s="26"/>
      <c r="E29" s="27"/>
      <c r="F29" s="27" t="s">
        <v>69</v>
      </c>
      <c r="G29" s="26">
        <v>0</v>
      </c>
      <c r="H29" s="26">
        <v>0</v>
      </c>
      <c r="I29" s="27"/>
    </row>
    <row r="30" spans="1:9">
      <c r="A30" s="27" t="s">
        <v>70</v>
      </c>
      <c r="B30" s="26">
        <v>18</v>
      </c>
      <c r="C30" s="27">
        <v>12</v>
      </c>
      <c r="D30" s="26" t="s">
        <v>62</v>
      </c>
      <c r="E30" s="27"/>
      <c r="F30" s="27" t="s">
        <v>59</v>
      </c>
      <c r="G30" s="26" t="s">
        <v>68</v>
      </c>
      <c r="H30" s="26">
        <v>0</v>
      </c>
      <c r="I30" s="27"/>
    </row>
    <row r="31" spans="1:9">
      <c r="A31" s="27" t="s">
        <v>71</v>
      </c>
      <c r="B31" s="26">
        <v>3</v>
      </c>
      <c r="C31" s="27">
        <v>2</v>
      </c>
      <c r="D31" s="26" t="s">
        <v>62</v>
      </c>
      <c r="E31" s="27"/>
      <c r="F31" s="27" t="s">
        <v>72</v>
      </c>
      <c r="G31" s="26">
        <v>3</v>
      </c>
      <c r="H31" s="26">
        <v>2</v>
      </c>
      <c r="I31" s="27"/>
    </row>
    <row r="32" spans="1:9">
      <c r="A32" s="27" t="s">
        <v>73</v>
      </c>
      <c r="B32" s="26">
        <v>15</v>
      </c>
      <c r="C32" s="27">
        <v>3</v>
      </c>
      <c r="D32" s="26" t="s">
        <v>74</v>
      </c>
      <c r="E32" s="27"/>
      <c r="F32" s="27" t="s">
        <v>75</v>
      </c>
      <c r="G32" s="26">
        <v>3</v>
      </c>
      <c r="H32" s="26">
        <v>3</v>
      </c>
      <c r="I32" s="7" t="s">
        <v>76</v>
      </c>
    </row>
    <row r="33" spans="1:9" s="13" customFormat="1">
      <c r="F33" s="24" t="s">
        <v>77</v>
      </c>
      <c r="G33" s="24">
        <f>SUM(G27:G32)</f>
        <v>10</v>
      </c>
      <c r="H33" s="24">
        <f>SUM(H27:H32)</f>
        <v>9</v>
      </c>
    </row>
    <row r="35" spans="1:9" s="10" customFormat="1">
      <c r="A35" s="3" t="s">
        <v>78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52</v>
      </c>
      <c r="G35" s="3" t="s">
        <v>79</v>
      </c>
      <c r="H35" s="3"/>
      <c r="I35" s="3" t="s">
        <v>2</v>
      </c>
    </row>
    <row r="36" spans="1:9">
      <c r="A36" s="27" t="s">
        <v>80</v>
      </c>
      <c r="B36" s="26" t="s">
        <v>81</v>
      </c>
      <c r="C36" s="26" t="s">
        <v>81</v>
      </c>
      <c r="D36" s="26"/>
      <c r="E36" s="26" t="s">
        <v>82</v>
      </c>
      <c r="F36" s="27" t="s">
        <v>83</v>
      </c>
      <c r="G36" s="26">
        <v>1</v>
      </c>
      <c r="H36" s="26">
        <v>1</v>
      </c>
      <c r="I36" s="7" t="s">
        <v>84</v>
      </c>
    </row>
    <row r="37" spans="1:9">
      <c r="A37" s="27" t="s">
        <v>85</v>
      </c>
      <c r="B37" s="26" t="s">
        <v>86</v>
      </c>
      <c r="C37" s="26" t="s">
        <v>87</v>
      </c>
      <c r="D37" s="26"/>
      <c r="E37" s="26" t="s">
        <v>88</v>
      </c>
      <c r="F37" s="27" t="s">
        <v>89</v>
      </c>
      <c r="G37" s="26">
        <v>0.5</v>
      </c>
      <c r="H37" s="26">
        <v>1</v>
      </c>
      <c r="I37" s="7" t="s">
        <v>90</v>
      </c>
    </row>
    <row r="38" spans="1:9">
      <c r="A38" s="27" t="s">
        <v>91</v>
      </c>
      <c r="B38" s="26" t="s">
        <v>81</v>
      </c>
      <c r="C38" s="26" t="s">
        <v>81</v>
      </c>
      <c r="D38" s="26">
        <v>27990711</v>
      </c>
      <c r="E38" s="26"/>
      <c r="F38" s="27" t="s">
        <v>92</v>
      </c>
      <c r="G38" s="26">
        <v>1</v>
      </c>
      <c r="H38" s="26">
        <v>1</v>
      </c>
      <c r="I38" s="27"/>
    </row>
    <row r="39" spans="1:9">
      <c r="A39" s="27" t="s">
        <v>93</v>
      </c>
      <c r="B39" s="26" t="s">
        <v>94</v>
      </c>
      <c r="C39" s="26" t="s">
        <v>81</v>
      </c>
      <c r="D39" s="26">
        <v>27990711</v>
      </c>
      <c r="E39" s="26"/>
      <c r="F39" s="27" t="s">
        <v>95</v>
      </c>
      <c r="G39" s="26">
        <v>1</v>
      </c>
      <c r="H39" s="26">
        <v>1</v>
      </c>
      <c r="I39" s="27"/>
    </row>
    <row r="40" spans="1:9">
      <c r="A40" s="27" t="s">
        <v>96</v>
      </c>
      <c r="B40" s="26" t="s">
        <v>97</v>
      </c>
      <c r="C40" s="26" t="s">
        <v>81</v>
      </c>
      <c r="D40" s="26">
        <v>23935527</v>
      </c>
      <c r="E40" s="26"/>
      <c r="F40" s="27" t="s">
        <v>98</v>
      </c>
      <c r="G40" s="26">
        <v>1</v>
      </c>
      <c r="H40" s="26">
        <v>1</v>
      </c>
      <c r="I40" s="7" t="s">
        <v>99</v>
      </c>
    </row>
    <row r="41" spans="1:9">
      <c r="A41" s="27" t="s">
        <v>100</v>
      </c>
      <c r="B41" s="26" t="s">
        <v>101</v>
      </c>
      <c r="C41" s="26" t="s">
        <v>101</v>
      </c>
      <c r="D41" s="26"/>
      <c r="E41" s="26" t="s">
        <v>102</v>
      </c>
      <c r="F41" s="27" t="s">
        <v>103</v>
      </c>
      <c r="G41" s="26">
        <v>0</v>
      </c>
      <c r="H41" s="26">
        <v>0</v>
      </c>
      <c r="I41" s="7" t="s">
        <v>99</v>
      </c>
    </row>
    <row r="42" spans="1:9">
      <c r="A42" s="27" t="s">
        <v>104</v>
      </c>
      <c r="B42" s="27"/>
      <c r="C42" s="26" t="s">
        <v>105</v>
      </c>
      <c r="D42" s="27"/>
      <c r="E42" s="27"/>
      <c r="F42" s="27" t="s">
        <v>59</v>
      </c>
      <c r="G42" s="27"/>
      <c r="H42" s="26">
        <v>0</v>
      </c>
      <c r="I42" s="27"/>
    </row>
    <row r="43" spans="1:9" s="13" customFormat="1">
      <c r="F43" s="24" t="s">
        <v>77</v>
      </c>
      <c r="G43" s="24">
        <f>SUM(G36:G41)</f>
        <v>4.5</v>
      </c>
      <c r="H43" s="24">
        <f>SUM(H36:H41)</f>
        <v>5</v>
      </c>
    </row>
    <row r="45" spans="1:9" s="3" customFormat="1">
      <c r="A45" s="3" t="s">
        <v>106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7" t="s">
        <v>107</v>
      </c>
      <c r="B46" s="26" t="s">
        <v>108</v>
      </c>
      <c r="C46" s="26" t="s">
        <v>108</v>
      </c>
      <c r="D46" s="7" t="s">
        <v>109</v>
      </c>
      <c r="E46" s="27"/>
      <c r="F46" s="27"/>
      <c r="G46" s="27"/>
      <c r="H46" s="27"/>
      <c r="I46" s="27"/>
    </row>
    <row r="47" spans="1:9">
      <c r="A47" s="27" t="s">
        <v>110</v>
      </c>
      <c r="B47" s="26" t="s">
        <v>111</v>
      </c>
      <c r="C47" s="26" t="s">
        <v>111</v>
      </c>
      <c r="D47" s="7" t="s">
        <v>112</v>
      </c>
      <c r="E47" s="27"/>
      <c r="F47" s="27"/>
      <c r="G47" s="27"/>
      <c r="H47" s="27"/>
      <c r="I47" s="27"/>
    </row>
    <row r="48" spans="1:9">
      <c r="A48" s="27" t="s">
        <v>113</v>
      </c>
      <c r="B48" s="26" t="s">
        <v>114</v>
      </c>
      <c r="C48" s="26" t="s">
        <v>115</v>
      </c>
      <c r="D48" s="7" t="s">
        <v>116</v>
      </c>
      <c r="E48" s="27"/>
      <c r="F48" s="27"/>
      <c r="G48" s="27"/>
      <c r="H48" s="27"/>
      <c r="I48" s="27"/>
    </row>
    <row r="49" spans="1:6" ht="45">
      <c r="A49" s="27" t="s">
        <v>117</v>
      </c>
      <c r="B49" s="26" t="s">
        <v>118</v>
      </c>
      <c r="C49" s="21" t="s">
        <v>119</v>
      </c>
      <c r="D49" s="7" t="s">
        <v>120</v>
      </c>
      <c r="E49" s="27"/>
      <c r="F49" s="27"/>
    </row>
    <row r="50" spans="1:6">
      <c r="A50" s="27" t="s">
        <v>121</v>
      </c>
      <c r="B50" s="26" t="s">
        <v>122</v>
      </c>
      <c r="C50" s="26" t="s">
        <v>122</v>
      </c>
      <c r="D50" s="7" t="s">
        <v>123</v>
      </c>
      <c r="E50" s="27"/>
      <c r="F50" s="27"/>
    </row>
    <row r="51" spans="1:6">
      <c r="A51" s="27" t="s">
        <v>124</v>
      </c>
      <c r="B51" s="26" t="s">
        <v>125</v>
      </c>
      <c r="C51" s="26" t="s">
        <v>115</v>
      </c>
      <c r="D51" s="7" t="s">
        <v>126</v>
      </c>
      <c r="E51" s="27"/>
      <c r="F51" s="27"/>
    </row>
    <row r="52" spans="1:6">
      <c r="A52" s="27" t="s">
        <v>127</v>
      </c>
      <c r="B52" s="26" t="s">
        <v>128</v>
      </c>
      <c r="C52" s="26" t="s">
        <v>129</v>
      </c>
      <c r="D52" s="7" t="s">
        <v>130</v>
      </c>
      <c r="E52" s="27"/>
      <c r="F52" s="27"/>
    </row>
    <row r="53" spans="1:6">
      <c r="A53" s="27" t="s">
        <v>131</v>
      </c>
      <c r="B53" s="26" t="s">
        <v>68</v>
      </c>
      <c r="C53" s="26" t="s">
        <v>132</v>
      </c>
      <c r="D53" s="7" t="s">
        <v>133</v>
      </c>
      <c r="E53" s="27"/>
      <c r="F53" s="27"/>
    </row>
    <row r="54" spans="1:6" ht="16.5">
      <c r="A54" s="27" t="s">
        <v>134</v>
      </c>
      <c r="B54" s="27"/>
      <c r="C54" s="26" t="s">
        <v>81</v>
      </c>
      <c r="D54" s="7" t="s">
        <v>133</v>
      </c>
      <c r="E54" s="28">
        <v>22238403</v>
      </c>
      <c r="F54" s="26" t="s">
        <v>135</v>
      </c>
    </row>
    <row r="55" spans="1:6">
      <c r="A55" s="27" t="s">
        <v>136</v>
      </c>
      <c r="B55" s="27"/>
      <c r="C55" s="26" t="s">
        <v>101</v>
      </c>
      <c r="D55" s="7" t="s">
        <v>133</v>
      </c>
      <c r="E55" s="27"/>
      <c r="F55" s="27"/>
    </row>
    <row r="56" spans="1:6">
      <c r="A56" s="27" t="s">
        <v>137</v>
      </c>
      <c r="B56" s="27"/>
      <c r="C56" s="26" t="s">
        <v>101</v>
      </c>
      <c r="D56" s="7" t="s">
        <v>133</v>
      </c>
      <c r="E56" s="27"/>
      <c r="F56" s="27"/>
    </row>
    <row r="57" spans="1:6">
      <c r="A57" s="27"/>
      <c r="B57" s="27"/>
      <c r="C57" s="26" t="s">
        <v>101</v>
      </c>
      <c r="D57" s="27"/>
      <c r="E57" s="27"/>
      <c r="F57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topLeftCell="A10"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138</v>
      </c>
    </row>
    <row r="2" spans="1:2">
      <c r="A2" s="15">
        <v>2</v>
      </c>
      <c r="B2" s="15" t="s">
        <v>138</v>
      </c>
    </row>
    <row r="3" spans="1:2">
      <c r="A3" s="15">
        <v>3</v>
      </c>
      <c r="B3" s="15" t="s">
        <v>139</v>
      </c>
    </row>
    <row r="4" spans="1:2">
      <c r="A4" s="15">
        <v>4</v>
      </c>
      <c r="B4" s="15" t="s">
        <v>139</v>
      </c>
    </row>
    <row r="5" spans="1:2">
      <c r="A5" s="15">
        <v>5</v>
      </c>
      <c r="B5" s="15" t="s">
        <v>139</v>
      </c>
    </row>
    <row r="6" spans="1:2">
      <c r="A6" s="15">
        <v>6</v>
      </c>
      <c r="B6" s="15" t="s">
        <v>139</v>
      </c>
    </row>
    <row r="7" spans="1:2">
      <c r="A7" s="15">
        <v>7</v>
      </c>
      <c r="B7" s="15" t="s">
        <v>139</v>
      </c>
    </row>
    <row r="8" spans="1:2">
      <c r="A8" s="15">
        <v>8</v>
      </c>
      <c r="B8" s="15" t="s">
        <v>139</v>
      </c>
    </row>
    <row r="9" spans="1:2">
      <c r="A9" s="15">
        <v>9</v>
      </c>
      <c r="B9" s="15" t="s">
        <v>140</v>
      </c>
    </row>
    <row r="10" spans="1:2">
      <c r="A10" s="15">
        <v>10</v>
      </c>
      <c r="B10" s="15" t="s">
        <v>140</v>
      </c>
    </row>
    <row r="11" spans="1:2">
      <c r="A11" s="15">
        <v>11</v>
      </c>
      <c r="B11" s="15" t="s">
        <v>140</v>
      </c>
    </row>
    <row r="12" spans="1:2">
      <c r="A12" s="15">
        <v>12</v>
      </c>
      <c r="B12" s="15" t="s">
        <v>140</v>
      </c>
    </row>
    <row r="13" spans="1:2">
      <c r="A13" s="15">
        <v>13</v>
      </c>
      <c r="B13" s="15" t="s">
        <v>29</v>
      </c>
    </row>
    <row r="14" spans="1:2">
      <c r="A14" s="15">
        <v>14</v>
      </c>
      <c r="B14" s="15" t="s">
        <v>29</v>
      </c>
    </row>
    <row r="15" spans="1:2">
      <c r="A15" s="15">
        <v>15</v>
      </c>
      <c r="B15" s="15" t="s">
        <v>29</v>
      </c>
    </row>
    <row r="16" spans="1:2">
      <c r="A16" s="15">
        <v>16</v>
      </c>
      <c r="B16" s="15" t="s">
        <v>141</v>
      </c>
    </row>
    <row r="17" spans="1:2">
      <c r="A17" s="15">
        <v>17</v>
      </c>
      <c r="B17" s="15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K26"/>
  <sheetViews>
    <sheetView tabSelected="1" topLeftCell="A10" workbookViewId="0">
      <selection activeCell="J21" sqref="J21:J26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142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143</v>
      </c>
      <c r="B2" s="3" t="s">
        <v>144</v>
      </c>
      <c r="C2" s="3" t="s">
        <v>145</v>
      </c>
      <c r="D2" s="3" t="s">
        <v>146</v>
      </c>
      <c r="E2" s="3" t="s">
        <v>147</v>
      </c>
      <c r="F2" s="3" t="s">
        <v>148</v>
      </c>
      <c r="G2" s="3" t="s">
        <v>149</v>
      </c>
      <c r="H2" s="3" t="s">
        <v>150</v>
      </c>
      <c r="I2" s="3" t="s">
        <v>34</v>
      </c>
      <c r="J2" s="5" t="s">
        <v>35</v>
      </c>
    </row>
    <row r="3" spans="1:10">
      <c r="A3" s="25" t="s">
        <v>151</v>
      </c>
      <c r="B3" s="25" t="s">
        <v>152</v>
      </c>
      <c r="C3" s="25" t="s">
        <v>153</v>
      </c>
      <c r="D3" s="25" t="s">
        <v>154</v>
      </c>
      <c r="E3" s="25" t="s">
        <v>155</v>
      </c>
      <c r="F3" s="25" t="s">
        <v>156</v>
      </c>
      <c r="G3" s="25">
        <v>1</v>
      </c>
      <c r="H3" s="25" t="s">
        <v>157</v>
      </c>
      <c r="I3" s="26">
        <v>23935527</v>
      </c>
      <c r="J3" s="25" t="s">
        <v>158</v>
      </c>
    </row>
    <row r="4" spans="1:10">
      <c r="A4" s="25" t="s">
        <v>159</v>
      </c>
      <c r="B4" s="25" t="s">
        <v>160</v>
      </c>
      <c r="C4" s="25" t="s">
        <v>161</v>
      </c>
      <c r="D4" s="25" t="s">
        <v>154</v>
      </c>
      <c r="E4" s="25" t="s">
        <v>155</v>
      </c>
      <c r="F4" s="25" t="s">
        <v>156</v>
      </c>
      <c r="G4" s="25">
        <v>1</v>
      </c>
      <c r="H4" s="25" t="s">
        <v>157</v>
      </c>
      <c r="I4" s="26">
        <v>23935527</v>
      </c>
      <c r="J4" s="25" t="s">
        <v>158</v>
      </c>
    </row>
    <row r="5" spans="1:10">
      <c r="A5" s="25" t="s">
        <v>159</v>
      </c>
      <c r="B5" s="25" t="s">
        <v>162</v>
      </c>
      <c r="C5" s="25" t="s">
        <v>163</v>
      </c>
      <c r="D5" s="25" t="s">
        <v>154</v>
      </c>
      <c r="E5" s="25" t="s">
        <v>155</v>
      </c>
      <c r="F5" s="25" t="s">
        <v>156</v>
      </c>
      <c r="G5" s="25">
        <v>1</v>
      </c>
      <c r="H5" s="25" t="s">
        <v>157</v>
      </c>
      <c r="I5" s="26">
        <v>23935527</v>
      </c>
      <c r="J5" s="25" t="s">
        <v>158</v>
      </c>
    </row>
    <row r="6" spans="1:10">
      <c r="A6" s="25" t="s">
        <v>164</v>
      </c>
      <c r="B6" s="25" t="s">
        <v>165</v>
      </c>
      <c r="C6" s="25" t="s">
        <v>166</v>
      </c>
      <c r="D6" s="25" t="s">
        <v>154</v>
      </c>
      <c r="E6" s="25" t="s">
        <v>155</v>
      </c>
      <c r="F6" s="25" t="s">
        <v>156</v>
      </c>
      <c r="G6" s="25">
        <v>1</v>
      </c>
      <c r="H6" s="25" t="s">
        <v>157</v>
      </c>
      <c r="I6" s="26">
        <v>23935527</v>
      </c>
      <c r="J6" s="25" t="s">
        <v>158</v>
      </c>
    </row>
    <row r="7" spans="1:10">
      <c r="A7" s="25" t="s">
        <v>167</v>
      </c>
      <c r="B7" s="25" t="s">
        <v>168</v>
      </c>
      <c r="C7" s="25" t="s">
        <v>169</v>
      </c>
      <c r="D7" s="25" t="s">
        <v>154</v>
      </c>
      <c r="E7" s="25" t="s">
        <v>155</v>
      </c>
      <c r="F7" s="25" t="s">
        <v>156</v>
      </c>
      <c r="G7" s="25">
        <v>1</v>
      </c>
      <c r="H7" s="25" t="s">
        <v>157</v>
      </c>
      <c r="I7" s="26">
        <v>23935527</v>
      </c>
      <c r="J7" s="25" t="s">
        <v>158</v>
      </c>
    </row>
    <row r="8" spans="1:10">
      <c r="A8" s="25" t="s">
        <v>170</v>
      </c>
      <c r="B8" s="25" t="s">
        <v>171</v>
      </c>
      <c r="C8" s="25" t="s">
        <v>172</v>
      </c>
      <c r="D8" s="25" t="s">
        <v>154</v>
      </c>
      <c r="E8" s="25" t="s">
        <v>155</v>
      </c>
      <c r="F8" s="25" t="s">
        <v>156</v>
      </c>
      <c r="G8" s="25">
        <v>1</v>
      </c>
      <c r="H8" s="25" t="s">
        <v>157</v>
      </c>
      <c r="I8" s="26">
        <v>23935527</v>
      </c>
      <c r="J8" s="25" t="s">
        <v>158</v>
      </c>
    </row>
    <row r="9" spans="1:10">
      <c r="A9" s="25" t="s">
        <v>173</v>
      </c>
      <c r="B9" s="25" t="s">
        <v>68</v>
      </c>
      <c r="C9" s="25" t="s">
        <v>68</v>
      </c>
      <c r="D9" s="25" t="s">
        <v>154</v>
      </c>
      <c r="E9" s="25" t="s">
        <v>174</v>
      </c>
      <c r="F9" s="25" t="s">
        <v>175</v>
      </c>
      <c r="G9" s="25">
        <v>1</v>
      </c>
      <c r="H9" s="25" t="s">
        <v>176</v>
      </c>
      <c r="I9" s="26">
        <v>24912414</v>
      </c>
      <c r="J9" s="25"/>
    </row>
    <row r="10" spans="1:10">
      <c r="A10" s="25" t="s">
        <v>177</v>
      </c>
      <c r="B10" s="25" t="s">
        <v>178</v>
      </c>
      <c r="C10" s="25" t="s">
        <v>179</v>
      </c>
      <c r="D10" s="25" t="s">
        <v>154</v>
      </c>
      <c r="E10" s="25" t="s">
        <v>180</v>
      </c>
      <c r="F10" s="25" t="s">
        <v>156</v>
      </c>
      <c r="G10" s="25" t="s">
        <v>68</v>
      </c>
      <c r="H10" s="25" t="s">
        <v>176</v>
      </c>
      <c r="I10" s="26">
        <v>25451826</v>
      </c>
      <c r="J10" s="25"/>
    </row>
    <row r="11" spans="1:10">
      <c r="A11" s="25" t="s">
        <v>181</v>
      </c>
      <c r="B11" s="25" t="s">
        <v>182</v>
      </c>
      <c r="C11" s="25" t="s">
        <v>183</v>
      </c>
      <c r="D11" s="25" t="s">
        <v>154</v>
      </c>
      <c r="E11" s="25" t="s">
        <v>155</v>
      </c>
      <c r="F11" s="25" t="s">
        <v>156</v>
      </c>
      <c r="G11" s="25" t="s">
        <v>68</v>
      </c>
      <c r="H11" s="25" t="s">
        <v>176</v>
      </c>
      <c r="I11" s="26">
        <v>25451826</v>
      </c>
      <c r="J11" s="25"/>
    </row>
    <row r="12" spans="1:10">
      <c r="A12" s="25" t="s">
        <v>184</v>
      </c>
      <c r="B12" s="25" t="s">
        <v>184</v>
      </c>
      <c r="C12" s="25" t="s">
        <v>185</v>
      </c>
      <c r="D12" s="25" t="s">
        <v>154</v>
      </c>
      <c r="E12" s="25" t="s">
        <v>184</v>
      </c>
      <c r="F12" s="25" t="s">
        <v>186</v>
      </c>
      <c r="G12" s="25">
        <v>1</v>
      </c>
      <c r="H12" s="25" t="s">
        <v>157</v>
      </c>
      <c r="I12" s="26">
        <v>27990711</v>
      </c>
      <c r="J12" s="25" t="s">
        <v>187</v>
      </c>
    </row>
    <row r="13" spans="1:10">
      <c r="A13" s="25" t="s">
        <v>188</v>
      </c>
      <c r="B13" s="25" t="s">
        <v>189</v>
      </c>
      <c r="C13" s="25" t="s">
        <v>190</v>
      </c>
      <c r="D13" s="25" t="s">
        <v>154</v>
      </c>
      <c r="E13" s="25" t="s">
        <v>155</v>
      </c>
      <c r="F13" s="25" t="s">
        <v>156</v>
      </c>
      <c r="G13" s="25">
        <v>12</v>
      </c>
      <c r="H13" s="25" t="s">
        <v>157</v>
      </c>
      <c r="I13" s="26">
        <v>27990711</v>
      </c>
      <c r="J13" s="25"/>
    </row>
    <row r="14" spans="1:10">
      <c r="A14" s="25" t="s">
        <v>191</v>
      </c>
      <c r="B14" s="25" t="s">
        <v>192</v>
      </c>
      <c r="C14" s="25" t="s">
        <v>193</v>
      </c>
      <c r="D14" s="25" t="s">
        <v>154</v>
      </c>
      <c r="E14" s="25" t="s">
        <v>174</v>
      </c>
      <c r="F14" s="25" t="s">
        <v>156</v>
      </c>
      <c r="G14" s="25">
        <v>4</v>
      </c>
      <c r="H14" s="25" t="s">
        <v>157</v>
      </c>
      <c r="I14" s="26">
        <v>27990711</v>
      </c>
      <c r="J14" s="25"/>
    </row>
    <row r="15" spans="1:10">
      <c r="A15" s="25" t="s">
        <v>194</v>
      </c>
      <c r="B15" s="25" t="s">
        <v>195</v>
      </c>
      <c r="C15" s="25" t="s">
        <v>196</v>
      </c>
      <c r="D15" s="25" t="s">
        <v>154</v>
      </c>
      <c r="E15" s="25" t="s">
        <v>155</v>
      </c>
      <c r="F15" s="25"/>
      <c r="G15" s="25">
        <v>12</v>
      </c>
      <c r="H15" s="25" t="s">
        <v>197</v>
      </c>
      <c r="I15" s="26">
        <v>28878596</v>
      </c>
      <c r="J15" s="25"/>
    </row>
    <row r="16" spans="1:10">
      <c r="A16" s="25" t="s">
        <v>198</v>
      </c>
      <c r="B16" s="25" t="s">
        <v>199</v>
      </c>
      <c r="C16" s="25" t="s">
        <v>200</v>
      </c>
      <c r="D16" s="25" t="s">
        <v>154</v>
      </c>
      <c r="E16" s="25" t="s">
        <v>155</v>
      </c>
      <c r="F16" s="25"/>
      <c r="G16" s="25">
        <v>1</v>
      </c>
      <c r="H16" s="25" t="s">
        <v>157</v>
      </c>
      <c r="I16" s="26">
        <v>29582157</v>
      </c>
      <c r="J16" s="25"/>
    </row>
    <row r="17" spans="1:11">
      <c r="A17" s="25" t="s">
        <v>201</v>
      </c>
      <c r="B17" s="25" t="s">
        <v>202</v>
      </c>
      <c r="C17" s="25" t="s">
        <v>203</v>
      </c>
      <c r="D17" s="25" t="s">
        <v>154</v>
      </c>
      <c r="E17" s="25" t="s">
        <v>180</v>
      </c>
      <c r="F17" s="25"/>
      <c r="G17" s="25">
        <v>1</v>
      </c>
      <c r="H17" s="25" t="s">
        <v>157</v>
      </c>
      <c r="I17" s="26">
        <v>29582157</v>
      </c>
      <c r="J17" s="25"/>
      <c r="K17" s="25"/>
    </row>
    <row r="18" spans="1:11">
      <c r="A18" s="25" t="s">
        <v>204</v>
      </c>
      <c r="B18" s="25" t="s">
        <v>205</v>
      </c>
      <c r="C18" s="25" t="s">
        <v>206</v>
      </c>
      <c r="D18" s="25" t="s">
        <v>154</v>
      </c>
      <c r="E18" s="25" t="s">
        <v>174</v>
      </c>
      <c r="F18" s="25"/>
      <c r="G18" s="25">
        <v>1</v>
      </c>
      <c r="H18" s="25" t="s">
        <v>207</v>
      </c>
      <c r="I18" s="26">
        <v>29668062</v>
      </c>
      <c r="J18" s="25"/>
      <c r="K18" s="25"/>
    </row>
    <row r="19" spans="1:11">
      <c r="A19" s="25" t="s">
        <v>208</v>
      </c>
      <c r="B19" s="25" t="s">
        <v>68</v>
      </c>
      <c r="C19" s="25" t="s">
        <v>68</v>
      </c>
      <c r="D19" s="25" t="s">
        <v>68</v>
      </c>
      <c r="E19" s="25" t="s">
        <v>184</v>
      </c>
      <c r="F19" s="25"/>
      <c r="G19" s="25">
        <v>1</v>
      </c>
      <c r="H19" s="25" t="s">
        <v>207</v>
      </c>
      <c r="I19" s="26">
        <v>29668062</v>
      </c>
      <c r="J19" s="25"/>
      <c r="K19" s="25"/>
    </row>
    <row r="20" spans="1:11">
      <c r="A20" s="25" t="s">
        <v>209</v>
      </c>
      <c r="B20" s="25" t="s">
        <v>210</v>
      </c>
      <c r="C20" s="25" t="s">
        <v>211</v>
      </c>
      <c r="D20" s="25" t="s">
        <v>154</v>
      </c>
      <c r="E20" s="25" t="s">
        <v>155</v>
      </c>
      <c r="F20" s="25"/>
      <c r="G20" s="25">
        <v>1</v>
      </c>
      <c r="H20" s="25" t="s">
        <v>212</v>
      </c>
      <c r="I20" s="26">
        <v>30496128</v>
      </c>
      <c r="J20" s="25"/>
      <c r="K20" s="25"/>
    </row>
    <row r="21" spans="1:1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Miguel Xavier</cp:lastModifiedBy>
  <cp:revision/>
  <dcterms:created xsi:type="dcterms:W3CDTF">2020-02-18T10:38:16Z</dcterms:created>
  <dcterms:modified xsi:type="dcterms:W3CDTF">2021-01-25T08:10:34Z</dcterms:modified>
  <cp:category/>
  <cp:contentStatus/>
</cp:coreProperties>
</file>