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524F0D622F053CD95B3A102EEF9333FD2D907927" xr6:coauthVersionLast="45" xr6:coauthVersionMax="45" xr10:uidLastSave="{00000000-0000-0000-0000-000000000000}"/>
  <bookViews>
    <workbookView xWindow="-105" yWindow="-105" windowWidth="19425" windowHeight="10425" activeTab="2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3" i="1"/>
  <c r="H43" i="1"/>
  <c r="H33" i="1"/>
  <c r="B12" i="1" l="1"/>
  <c r="B13" i="1"/>
  <c r="B15" i="1" l="1"/>
</calcChain>
</file>

<file path=xl/sharedStrings.xml><?xml version="1.0" encoding="utf-8"?>
<sst xmlns="http://schemas.openxmlformats.org/spreadsheetml/2006/main" count="429" uniqueCount="244">
  <si>
    <t>Basic information</t>
  </si>
  <si>
    <t>Answer</t>
  </si>
  <si>
    <t>Extra info</t>
  </si>
  <si>
    <t>Assessor code reviewer 1</t>
  </si>
  <si>
    <t>RB</t>
  </si>
  <si>
    <t>Assessor code reviewer 2</t>
  </si>
  <si>
    <t>RE</t>
  </si>
  <si>
    <t>Date of curation</t>
  </si>
  <si>
    <t>Curated gene</t>
  </si>
  <si>
    <t>USP26</t>
  </si>
  <si>
    <t>HUGO approved gene name</t>
  </si>
  <si>
    <t>Possible synonyms used for gene name</t>
  </si>
  <si>
    <t>Alternative names used in literature</t>
  </si>
  <si>
    <t xml:space="preserve">Curated phenotype </t>
  </si>
  <si>
    <t>Non-obstructive azoospermia: OMIM: 300309; Azoospermia; OMIM:NA (PS258150)</t>
  </si>
  <si>
    <t>OMIM ID</t>
  </si>
  <si>
    <t>References describing patients</t>
  </si>
  <si>
    <t>15970005, 32410375, 32202304, 27089915, 18958354, 21147082, 27726449, 23779098, 20088251, 18377898, 17968467, 17121659, 15562280; 16888075; 18927127; 25739334; 31377750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</si>
  <si>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</si>
  <si>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</si>
  <si>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</si>
  <si>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</si>
  <si>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</si>
  <si>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</si>
  <si>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</si>
  <si>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</si>
  <si>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</si>
  <si>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</si>
  <si>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</si>
  <si>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</si>
  <si>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</si>
  <si>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</si>
  <si>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</si>
  <si>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</si>
  <si>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</si>
  <si>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</si>
  <si>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</si>
  <si>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</si>
  <si>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</si>
  <si>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</si>
  <si>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</si>
  <si>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</si>
  <si>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NA on gnomAD or domino</t>
  </si>
  <si>
    <t>N/A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</si>
  <si>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</si>
  <si>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</si>
  <si>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</si>
  <si>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</si>
  <si>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</t>
  </si>
  <si>
    <t>Points awarded reviewer 2</t>
  </si>
  <si>
    <t>Type of genetic test used for first identification</t>
  </si>
  <si>
    <t>PCR Fragement Analysis</t>
  </si>
  <si>
    <t>Target PCR</t>
  </si>
  <si>
    <t>Number of unrelated patients described consistent with inheritance pattern</t>
  </si>
  <si>
    <t>15970005, 32410375, 32202304, 27089915, 18958354, 21147082, 27726449, 23779098, 20088251, 18377898, 17968467, 17121659, 25739334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</si>
  <si>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</si>
  <si>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</si>
  <si>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</si>
  <si>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</si>
  <si>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</si>
  <si>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</si>
  <si>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</si>
  <si>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</si>
  <si>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</si>
  <si>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</si>
  <si>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</si>
  <si>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</si>
  <si>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</si>
  <si>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</si>
  <si>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</si>
  <si>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>Yes</t>
  </si>
  <si>
    <t>Testis enriched</t>
  </si>
  <si>
    <t>24922532, 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</si>
  <si>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</si>
  <si>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</si>
  <si>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</si>
  <si>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AR and TEX11</t>
  </si>
  <si>
    <t>String</t>
  </si>
  <si>
    <t>TEX11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</si>
  <si>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</si>
  <si>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</si>
  <si>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</si>
  <si>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</si>
  <si>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 27089915, 29111204</t>
  </si>
  <si>
    <t>1 pt relevant pathology in vitro after similar genetic modification</t>
  </si>
  <si>
    <t>Determination of mutational mechanism</t>
  </si>
  <si>
    <t> 27089916</t>
  </si>
  <si>
    <t>1 pt determination of mutational mechanism</t>
  </si>
  <si>
    <t>Gene function in vivo related to pathology of human disease</t>
  </si>
  <si>
    <t>Yes/No</t>
  </si>
  <si>
    <t>Infertility depending on the genetic background of the mice</t>
  </si>
  <si>
    <t>30887115, 31551464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</si>
  <si>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</si>
  <si>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</si>
  <si>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</si>
  <si>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Not entirely clear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</si>
  <si>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</si>
  <si>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</si>
  <si>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</si>
  <si>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</si>
  <si>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</si>
  <si>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</si>
  <si>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</si>
  <si>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</si>
  <si>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</si>
  <si>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</si>
  <si>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</si>
  <si>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Sertoli cell only syndrome</t>
  </si>
  <si>
    <t>Sertoli cell-only syndrome?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</si>
  <si>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</si>
  <si>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</si>
  <si>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azoospermia: OMIM: 300309</t>
  </si>
  <si>
    <t>Azoospermia; OMIM:NA (PS258150)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</si>
  <si>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</si>
  <si>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</si>
  <si>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</si>
  <si>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</si>
  <si>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</si>
  <si>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SCO</t>
  </si>
  <si>
    <t>Sertoli cell only</t>
  </si>
  <si>
    <t>Germ cell arrest/Hypospermatogenesis/Sertoli cell only/Tubular shadows</t>
  </si>
  <si>
    <t>Expected results TESE</t>
  </si>
  <si>
    <t>No sperm</t>
  </si>
  <si>
    <t>Unknown</t>
  </si>
  <si>
    <t>Sperm/No sperm/Variable</t>
  </si>
  <si>
    <t>ART outcome: IVF</t>
  </si>
  <si>
    <t>NA</t>
  </si>
  <si>
    <t>Not conducted</t>
  </si>
  <si>
    <t>ART outcome: ICSI</t>
  </si>
  <si>
    <t>No pregnancy/ Pregancy</t>
  </si>
  <si>
    <t>Female infertility described</t>
  </si>
  <si>
    <t>Comorbidities described</t>
  </si>
  <si>
    <t>Please specify</t>
  </si>
  <si>
    <t>Other comments</t>
  </si>
  <si>
    <t>Clinical details of the patient (if described)</t>
  </si>
  <si>
    <t>Please specify (1-2 sentences max)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</si>
  <si>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</si>
  <si>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</si>
  <si>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</si>
  <si>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</si>
  <si>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</si>
  <si>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</si>
  <si>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</si>
  <si>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</si>
  <si>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</si>
  <si>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</si>
  <si>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</si>
  <si>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</si>
  <si>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</si>
  <si>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ChrX(GRCh37):g.132161159G&gt;A</t>
  </si>
  <si>
    <t>NM_031907.1(USP26):c.1090C&gt;T</t>
  </si>
  <si>
    <t>p.(Leu364Phe)</t>
  </si>
  <si>
    <t>Hemizygous</t>
  </si>
  <si>
    <t>Benign</t>
  </si>
  <si>
    <t>United States</t>
  </si>
  <si>
    <t>ChrX(GRCh37):g.132161880_132161882dup</t>
  </si>
  <si>
    <t>NM_031907.1(USP26):c.367_369dup</t>
  </si>
  <si>
    <t>p.(Thr123dup)</t>
  </si>
  <si>
    <t>&gt;10</t>
  </si>
  <si>
    <t>Various countries</t>
  </si>
  <si>
    <t>15970005; 15562280; 16888075; 17968467; 18927127; 21147082; 27726449</t>
  </si>
  <si>
    <t>ChrX(GRCh37):g.132161755A&gt;G</t>
  </si>
  <si>
    <t>NM_031907.1(USP26):c.494T&gt;C</t>
  </si>
  <si>
    <t>p.(Leu165Ser)</t>
  </si>
  <si>
    <t>15970005; 15562280; 16888075; 18927127; 21147082; 27726449</t>
  </si>
  <si>
    <t>ChrX(GRCh37):g.132160826G&gt;A</t>
  </si>
  <si>
    <t>NM_031907.1(USP26):c.1423C&gt;T</t>
  </si>
  <si>
    <t>p.(His475Tyr)</t>
  </si>
  <si>
    <t>15970005; 15562280; 16888075; 18927127; 21147082</t>
  </si>
  <si>
    <t>15970005; 18377898; 18927127; 27726449</t>
  </si>
  <si>
    <t>ChrX(GRCh37):g.132160273G&gt;A</t>
  </si>
  <si>
    <t>NM_031907.1(USP26):c.1976C&gt;T</t>
  </si>
  <si>
    <t>p.(Thr659Met)</t>
  </si>
  <si>
    <t>ChrX(GRCh37):g.132161673C&gt;T</t>
  </si>
  <si>
    <t>NM_031907.1(USP26):c.576G&gt;A</t>
  </si>
  <si>
    <t>p.(Glu192=)</t>
  </si>
  <si>
    <t>Chinese</t>
  </si>
  <si>
    <t>ChrX(GRCh37):g.132160512C&gt;T</t>
  </si>
  <si>
    <t>NM_031907.1(USP26):c.1737G&gt;A</t>
  </si>
  <si>
    <t>p.(Met579Ile)</t>
  </si>
  <si>
    <t>Likely benign</t>
  </si>
  <si>
    <t>15970005; 18927127; 27726449</t>
  </si>
  <si>
    <t>ChrX(GRCh37):g.132160047T&gt;G</t>
  </si>
  <si>
    <t>NM_031907.1(USP26):c.2202A&gt;C</t>
  </si>
  <si>
    <t>p.(Lys734Asn)</t>
  </si>
  <si>
    <t>ChrX(GRCh37):g.132160975G&gt;A</t>
  </si>
  <si>
    <t>NM_031907.1(USP26):c.1274C&gt;T</t>
  </si>
  <si>
    <t>p.(Pro425Leu)</t>
  </si>
  <si>
    <t>ChrX(GRCh37):g.132160751C&gt;T</t>
  </si>
  <si>
    <t>NM_031907.1(USP26):c.1498G&gt;A</t>
  </si>
  <si>
    <t>p.(Glu500Lys)</t>
  </si>
  <si>
    <t>ChrX(GRCh37):g.132161789C&gt;T</t>
  </si>
  <si>
    <t>NM_031907.1(USP26):c.460G&gt;A</t>
  </si>
  <si>
    <t>p.(Val154Ile)</t>
  </si>
  <si>
    <t>ChrX(GRCh37):g.132161205A&gt;T</t>
  </si>
  <si>
    <t>NM_031907.1(USP26):c.1044T&gt;A</t>
  </si>
  <si>
    <t>p.(Phe348Leu)</t>
  </si>
  <si>
    <t>17968467; 21147082</t>
  </si>
  <si>
    <t>ChrX(GRCh37):g.132160640G&gt;C</t>
  </si>
  <si>
    <t>NM_031907.1(USP26):c.1609C&gt;G</t>
  </si>
  <si>
    <t>p.(Gln537Glu)</t>
  </si>
  <si>
    <t>ChrX(GRCh37):g.132161741C&gt;T</t>
  </si>
  <si>
    <t>NM_031907.1(USP26):c.508G&gt;A</t>
  </si>
  <si>
    <t>p.(Gly170Arg)</t>
  </si>
  <si>
    <t>ChrX(GRCh37):g.132159845T&gt;C</t>
  </si>
  <si>
    <t>NM_031907.1(USP26):c.2404A&gt;G</t>
  </si>
  <si>
    <t>p.(Ile802Val)</t>
  </si>
  <si>
    <t>ChrX(GRCh37):g.132160223G&gt;A</t>
  </si>
  <si>
    <t>NM_031907.1(USP26):c.2026C&gt;T</t>
  </si>
  <si>
    <t>p.(Pro676Ser)</t>
  </si>
  <si>
    <t>ChrX(GRCh37):g.132160312C&gt;T</t>
  </si>
  <si>
    <t>NM_031907.1(USP26):c.1937G&gt;A</t>
  </si>
  <si>
    <t>p.(Arg646Gln)</t>
  </si>
  <si>
    <t>25739334; 27089915</t>
  </si>
  <si>
    <t>ChrX(GRCh37):g.132160342T&gt;C</t>
  </si>
  <si>
    <t>NM_031907.1(USP26):c.1907A&gt;G</t>
  </si>
  <si>
    <t>p.(Asn636Ser)</t>
  </si>
  <si>
    <t>ChrX(GRCh37):g.132161172C&gt;T</t>
  </si>
  <si>
    <t>NM_031907.1(USP26):c.1077G&gt;A</t>
  </si>
  <si>
    <t>p.(Met359Ile)</t>
  </si>
  <si>
    <t>ChrX(GRCh37):g.132161936C&gt;T</t>
  </si>
  <si>
    <t>NM_031907.1(USP26):c.313G&gt;A</t>
  </si>
  <si>
    <t>p.(Glu105Lys)</t>
  </si>
  <si>
    <t>ChrX(GRCh37):g.132161218C&gt;T</t>
  </si>
  <si>
    <t>NM_031907.1(USP26):c.1031G&gt;A</t>
  </si>
  <si>
    <t>p.(Arg344Gln)</t>
  </si>
  <si>
    <t>ChrX(GRCh37):g.132161212A&gt;T</t>
  </si>
  <si>
    <t>NM_031907.1(USP26):c.1037T&gt;A</t>
  </si>
  <si>
    <t>p.(Leu346His)</t>
  </si>
  <si>
    <t>Uncertain significance</t>
  </si>
  <si>
    <t>ChrX(GRCh37):g.132160810T&gt;A</t>
  </si>
  <si>
    <t>NM_031907.1(USP26):c.1439A&gt;T</t>
  </si>
  <si>
    <t>p.(Gln480Leu)</t>
  </si>
  <si>
    <t>ChrX(GRCh37):g.132162124A&gt;G</t>
  </si>
  <si>
    <t>NM_031907.1(USP26):c.125T&gt;C</t>
  </si>
  <si>
    <t>p.(Phe42Ser)</t>
  </si>
  <si>
    <t>ChrX(GRCh37):g.132160844G&gt;A</t>
  </si>
  <si>
    <t xml:space="preserve">NM_031907.1(USP26):c.1405C&gt;T  </t>
  </si>
  <si>
    <t>p.Pro469Ser</t>
  </si>
  <si>
    <t>Likely pathogenic</t>
  </si>
  <si>
    <t>Bedouin</t>
  </si>
  <si>
    <t>ChrX(GRCh37):g.132160054del</t>
  </si>
  <si>
    <t>NM_031907.1(USP26): c.2195delT</t>
  </si>
  <si>
    <t>p.(Phe732Serfs*14)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</si>
</sst>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zoomScale="80" zoomScaleNormal="80" workbookViewId="0">
      <selection activeCell="A7" sqref="A7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3">
        <v>44017</v>
      </c>
      <c r="C4" s="3"/>
    </row>
    <row r="5" spans="1:3">
      <c r="A5" s="2" t="s">
        <v>8</v>
      </c>
      <c r="B5" s="4" t="s">
        <v>9</v>
      </c>
      <c r="C5" s="4" t="s">
        <v>10</v>
      </c>
    </row>
    <row r="6" spans="1:3">
      <c r="A6" s="2" t="s">
        <v>11</v>
      </c>
      <c r="C6" s="4" t="s">
        <v>12</v>
      </c>
    </row>
    <row r="7" spans="1:3" ht="60">
      <c r="A7" s="2" t="s">
        <v>13</v>
      </c>
      <c r="B7" s="5" t="s">
        <v>14</v>
      </c>
      <c r="C7" s="4" t="s">
        <v>15</v>
      </c>
    </row>
    <row r="8" spans="1:3">
      <c r="A8" s="2" t="s">
        <v>16</v>
      </c>
      <c r="B8" s="2" t="s">
        <v>17</v>
      </c>
    </row>
    <row r="10" spans="1:3" s="1" customFormat="1">
      <c r="A10" s="1" t="s">
        <v>18</v>
      </c>
    </row>
    <row r="11" spans="1:3">
      <c r="A11" s="2" t="s">
        <v>19</v>
      </c>
      <c r="B11" s="2">
        <v>10</v>
      </c>
    </row>
    <row r="12" spans="1:3">
      <c r="A12" s="2" t="s">
        <v>20</v>
      </c>
      <c r="B12" s="2">
        <f>H33+H43</f>
        <v>9</v>
      </c>
    </row>
    <row r="13" spans="1:3">
      <c r="A13" s="2" t="s">
        <v>21</v>
      </c>
      <c r="B13" s="19">
        <f>ABS(B11-B12)</f>
        <v>1</v>
      </c>
    </row>
    <row r="14" spans="1:3">
      <c r="A14" s="2" t="s">
        <v>22</v>
      </c>
      <c r="B14" s="2" t="s">
        <v>23</v>
      </c>
      <c r="C14" s="4" t="s">
        <v>24</v>
      </c>
    </row>
    <row r="15" spans="1:3" s="6" customFormat="1">
      <c r="A15" s="6" t="s">
        <v>25</v>
      </c>
      <c r="B15" s="6">
        <f>AVERAGE(B11:B12)</f>
        <v>9.5</v>
      </c>
    </row>
    <row r="16" spans="1:3" s="6" customFormat="1">
      <c r="A16" s="6" t="s">
        <v>26</v>
      </c>
      <c r="B16" s="20" t="s">
        <v>27</v>
      </c>
    </row>
    <row r="18" spans="1:9" s="7" customFormat="1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33</v>
      </c>
    </row>
    <row r="19" spans="1:9" s="8" customFormat="1">
      <c r="A19" s="8" t="s">
        <v>34</v>
      </c>
      <c r="B19" s="8" t="s">
        <v>35</v>
      </c>
      <c r="C19" s="8" t="s">
        <v>35</v>
      </c>
      <c r="D19" s="9" t="s">
        <v>36</v>
      </c>
      <c r="E19" s="2">
        <v>32410375</v>
      </c>
    </row>
    <row r="20" spans="1:9">
      <c r="A20" s="2" t="s">
        <v>37</v>
      </c>
      <c r="B20" s="2" t="s">
        <v>38</v>
      </c>
      <c r="C20" s="2" t="s">
        <v>38</v>
      </c>
      <c r="D20" s="4" t="s">
        <v>39</v>
      </c>
      <c r="E20" s="2">
        <v>32410375</v>
      </c>
    </row>
    <row r="21" spans="1:9">
      <c r="A21" s="2" t="s">
        <v>40</v>
      </c>
      <c r="B21" s="2" t="s">
        <v>38</v>
      </c>
      <c r="C21" s="2" t="s">
        <v>38</v>
      </c>
      <c r="D21" s="4" t="s">
        <v>39</v>
      </c>
      <c r="E21"/>
    </row>
    <row r="22" spans="1:9">
      <c r="A22" s="2" t="s">
        <v>41</v>
      </c>
      <c r="B22" s="2" t="s">
        <v>42</v>
      </c>
      <c r="C22" s="2" t="s">
        <v>43</v>
      </c>
      <c r="D22" s="4" t="s">
        <v>44</v>
      </c>
    </row>
    <row r="23" spans="1:9" s="6" customFormat="1">
      <c r="A23" s="6" t="s">
        <v>45</v>
      </c>
      <c r="B23" s="6" t="s">
        <v>38</v>
      </c>
      <c r="C23" s="6" t="s">
        <v>38</v>
      </c>
      <c r="D23" s="10"/>
      <c r="E23" s="10"/>
    </row>
    <row r="25" spans="1:9" s="1" customFormat="1">
      <c r="A25" s="1" t="s">
        <v>46</v>
      </c>
      <c r="B25" s="1" t="s">
        <v>1</v>
      </c>
      <c r="C25" s="1" t="s">
        <v>1</v>
      </c>
      <c r="D25" s="1" t="s">
        <v>32</v>
      </c>
      <c r="E25" s="1" t="s">
        <v>33</v>
      </c>
      <c r="F25" s="1" t="s">
        <v>47</v>
      </c>
      <c r="G25" s="1" t="s">
        <v>48</v>
      </c>
      <c r="H25" s="1" t="s">
        <v>49</v>
      </c>
      <c r="I25" s="1" t="s">
        <v>2</v>
      </c>
    </row>
    <row r="26" spans="1:9">
      <c r="A26" s="2" t="s">
        <v>50</v>
      </c>
      <c r="B26" s="2" t="s">
        <v>51</v>
      </c>
      <c r="C26" s="11" t="s">
        <v>52</v>
      </c>
      <c r="D26" s="2">
        <v>15970005</v>
      </c>
      <c r="F26" s="2" t="s">
        <v>43</v>
      </c>
      <c r="G26" s="2">
        <v>0</v>
      </c>
    </row>
    <row r="27" spans="1:9">
      <c r="A27" s="2" t="s">
        <v>53</v>
      </c>
      <c r="B27" s="2">
        <v>5</v>
      </c>
      <c r="C27" s="2">
        <v>5</v>
      </c>
      <c r="D27" s="2" t="s">
        <v>54</v>
      </c>
      <c r="F27" s="2" t="s">
        <v>55</v>
      </c>
      <c r="G27" s="2">
        <v>3</v>
      </c>
      <c r="H27" s="2">
        <v>3</v>
      </c>
      <c r="I27" s="4" t="s">
        <v>56</v>
      </c>
    </row>
    <row r="28" spans="1:9">
      <c r="A28" s="2" t="s">
        <v>57</v>
      </c>
      <c r="B28" s="2">
        <v>0</v>
      </c>
      <c r="C28" s="2" t="s">
        <v>43</v>
      </c>
      <c r="F28" s="2" t="s">
        <v>58</v>
      </c>
      <c r="G28" s="2">
        <v>0</v>
      </c>
      <c r="H28" s="2">
        <v>0</v>
      </c>
    </row>
    <row r="29" spans="1:9">
      <c r="A29" s="2" t="s">
        <v>59</v>
      </c>
      <c r="B29" s="2">
        <v>0</v>
      </c>
      <c r="C29" s="2" t="s">
        <v>43</v>
      </c>
      <c r="F29" s="2" t="s">
        <v>60</v>
      </c>
      <c r="G29" s="2">
        <v>0</v>
      </c>
      <c r="H29" s="2">
        <v>0</v>
      </c>
    </row>
    <row r="30" spans="1:9">
      <c r="A30" s="2" t="s">
        <v>61</v>
      </c>
      <c r="B30" s="2">
        <v>3</v>
      </c>
      <c r="C30" s="2">
        <v>5</v>
      </c>
      <c r="D30" s="2" t="s">
        <v>54</v>
      </c>
      <c r="F30" s="2" t="s">
        <v>43</v>
      </c>
      <c r="G30" s="2">
        <v>0</v>
      </c>
    </row>
    <row r="31" spans="1:9">
      <c r="A31" s="2" t="s">
        <v>62</v>
      </c>
      <c r="B31" s="2">
        <v>2</v>
      </c>
      <c r="C31" s="2">
        <v>0</v>
      </c>
      <c r="F31" s="2" t="s">
        <v>63</v>
      </c>
      <c r="G31" s="2">
        <v>2</v>
      </c>
      <c r="H31" s="2">
        <v>0</v>
      </c>
    </row>
    <row r="32" spans="1:9">
      <c r="A32" s="2" t="s">
        <v>64</v>
      </c>
      <c r="B32" s="2">
        <v>1</v>
      </c>
      <c r="C32" s="2">
        <v>3</v>
      </c>
      <c r="D32" s="2" t="s">
        <v>54</v>
      </c>
      <c r="F32" s="2" t="s">
        <v>65</v>
      </c>
      <c r="G32" s="2">
        <v>1</v>
      </c>
      <c r="H32" s="2">
        <v>3</v>
      </c>
      <c r="I32" s="4" t="s">
        <v>66</v>
      </c>
    </row>
    <row r="33" spans="1:9" s="12" customFormat="1">
      <c r="F33" s="6" t="s">
        <v>67</v>
      </c>
      <c r="G33" s="6">
        <f>SUM(G27:G32)</f>
        <v>6</v>
      </c>
      <c r="H33" s="6">
        <f>SUM(H27:H32)</f>
        <v>6</v>
      </c>
    </row>
    <row r="35" spans="1:9" s="7" customFormat="1">
      <c r="A35" s="1" t="s">
        <v>68</v>
      </c>
      <c r="B35" s="1" t="s">
        <v>1</v>
      </c>
      <c r="C35" s="1" t="s">
        <v>1</v>
      </c>
      <c r="D35" s="1" t="s">
        <v>32</v>
      </c>
      <c r="E35" s="1" t="s">
        <v>33</v>
      </c>
      <c r="F35" s="1" t="s">
        <v>47</v>
      </c>
      <c r="G35" s="1" t="s">
        <v>48</v>
      </c>
      <c r="H35" s="1" t="s">
        <v>48</v>
      </c>
      <c r="I35" s="1" t="s">
        <v>2</v>
      </c>
    </row>
    <row r="36" spans="1:9">
      <c r="A36" s="2" t="s">
        <v>69</v>
      </c>
      <c r="B36" s="2" t="s">
        <v>70</v>
      </c>
      <c r="C36" s="2" t="s">
        <v>71</v>
      </c>
      <c r="D36" s="2" t="s">
        <v>72</v>
      </c>
      <c r="F36" s="2" t="s">
        <v>73</v>
      </c>
      <c r="G36" s="2">
        <v>1</v>
      </c>
      <c r="H36" s="2">
        <v>1</v>
      </c>
      <c r="I36" s="4" t="s">
        <v>74</v>
      </c>
    </row>
    <row r="37" spans="1:9">
      <c r="A37" s="2" t="s">
        <v>75</v>
      </c>
      <c r="B37" s="2" t="s">
        <v>70</v>
      </c>
      <c r="C37" s="2" t="s">
        <v>76</v>
      </c>
      <c r="D37" s="2" t="s">
        <v>77</v>
      </c>
      <c r="E37" s="2" t="s">
        <v>78</v>
      </c>
      <c r="F37" s="2" t="s">
        <v>79</v>
      </c>
      <c r="G37" s="2">
        <v>1</v>
      </c>
      <c r="H37" s="2">
        <v>1</v>
      </c>
      <c r="I37" s="4" t="s">
        <v>80</v>
      </c>
    </row>
    <row r="38" spans="1:9">
      <c r="A38" s="2" t="s">
        <v>81</v>
      </c>
      <c r="B38" s="2" t="s">
        <v>70</v>
      </c>
      <c r="C38" s="2" t="s">
        <v>82</v>
      </c>
      <c r="D38" s="2" t="s">
        <v>83</v>
      </c>
      <c r="F38" s="2" t="s">
        <v>84</v>
      </c>
      <c r="G38" s="2">
        <v>1</v>
      </c>
      <c r="H38" s="2">
        <v>0</v>
      </c>
    </row>
    <row r="39" spans="1:9">
      <c r="A39" s="2" t="s">
        <v>85</v>
      </c>
      <c r="B39" s="2" t="s">
        <v>70</v>
      </c>
      <c r="C39" s="2" t="s">
        <v>82</v>
      </c>
      <c r="D39" s="2" t="s">
        <v>86</v>
      </c>
      <c r="F39" s="2" t="s">
        <v>87</v>
      </c>
      <c r="G39" s="2">
        <v>1</v>
      </c>
      <c r="H39" s="2">
        <v>0</v>
      </c>
    </row>
    <row r="40" spans="1:9">
      <c r="A40" s="2" t="s">
        <v>88</v>
      </c>
      <c r="B40" s="2" t="s">
        <v>89</v>
      </c>
      <c r="C40" s="2" t="s">
        <v>90</v>
      </c>
      <c r="D40" s="2" t="s">
        <v>91</v>
      </c>
      <c r="F40" s="2" t="s">
        <v>92</v>
      </c>
      <c r="G40" s="17">
        <v>0</v>
      </c>
      <c r="H40" s="2">
        <v>1</v>
      </c>
      <c r="I40" s="4" t="s">
        <v>93</v>
      </c>
    </row>
    <row r="41" spans="1:9">
      <c r="A41" s="2" t="s">
        <v>94</v>
      </c>
      <c r="B41" s="2" t="s">
        <v>82</v>
      </c>
      <c r="C41" s="2" t="s">
        <v>95</v>
      </c>
      <c r="D41" s="2" t="s">
        <v>91</v>
      </c>
      <c r="F41" s="2" t="s">
        <v>96</v>
      </c>
      <c r="G41" s="17">
        <v>0</v>
      </c>
      <c r="H41" s="2">
        <v>0</v>
      </c>
      <c r="I41" s="4" t="s">
        <v>93</v>
      </c>
    </row>
    <row r="42" spans="1:9">
      <c r="A42" s="2" t="s">
        <v>97</v>
      </c>
      <c r="B42" s="2" t="s">
        <v>98</v>
      </c>
      <c r="C42" s="2" t="s">
        <v>98</v>
      </c>
      <c r="D42" s="2">
        <v>30887115</v>
      </c>
      <c r="F42" s="2" t="s">
        <v>43</v>
      </c>
      <c r="G42" s="2">
        <v>0</v>
      </c>
    </row>
    <row r="43" spans="1:9" s="12" customFormat="1">
      <c r="F43" s="6" t="s">
        <v>67</v>
      </c>
      <c r="G43" s="6">
        <f>SUM(G36:G41)</f>
        <v>4</v>
      </c>
      <c r="H43" s="6">
        <f>SUM(H36:H41)</f>
        <v>3</v>
      </c>
    </row>
    <row r="45" spans="1:9" s="1" customFormat="1">
      <c r="A45" s="1" t="s">
        <v>99</v>
      </c>
      <c r="B45" s="1" t="s">
        <v>1</v>
      </c>
      <c r="C45" s="1" t="s">
        <v>1</v>
      </c>
      <c r="D45" s="1" t="s">
        <v>31</v>
      </c>
      <c r="E45" s="1" t="s">
        <v>32</v>
      </c>
      <c r="F45" s="1" t="s">
        <v>33</v>
      </c>
    </row>
    <row r="46" spans="1:9">
      <c r="A46" s="2" t="s">
        <v>100</v>
      </c>
      <c r="B46" s="2" t="s">
        <v>101</v>
      </c>
      <c r="C46" s="2" t="s">
        <v>101</v>
      </c>
      <c r="D46" s="4" t="s">
        <v>102</v>
      </c>
    </row>
    <row r="47" spans="1:9">
      <c r="A47" s="2" t="s">
        <v>103</v>
      </c>
      <c r="B47" s="2" t="s">
        <v>104</v>
      </c>
      <c r="C47" s="2" t="s">
        <v>104</v>
      </c>
      <c r="D47" s="4" t="s">
        <v>105</v>
      </c>
    </row>
    <row r="48" spans="1:9">
      <c r="A48" s="2" t="s">
        <v>106</v>
      </c>
      <c r="B48" s="2" t="s">
        <v>107</v>
      </c>
      <c r="C48" s="2" t="s">
        <v>108</v>
      </c>
      <c r="D48" s="4" t="s">
        <v>109</v>
      </c>
    </row>
    <row r="49" spans="1:5" ht="45">
      <c r="A49" s="2" t="s">
        <v>110</v>
      </c>
      <c r="B49" s="5" t="s">
        <v>111</v>
      </c>
      <c r="C49" s="2" t="s">
        <v>112</v>
      </c>
      <c r="D49" s="4" t="s">
        <v>113</v>
      </c>
    </row>
    <row r="50" spans="1:5">
      <c r="A50" s="2" t="s">
        <v>114</v>
      </c>
      <c r="B50" s="2" t="s">
        <v>115</v>
      </c>
      <c r="C50" s="2" t="s">
        <v>115</v>
      </c>
      <c r="D50" s="4" t="s">
        <v>116</v>
      </c>
    </row>
    <row r="51" spans="1:5">
      <c r="A51" s="2" t="s">
        <v>117</v>
      </c>
      <c r="B51" s="2" t="s">
        <v>118</v>
      </c>
      <c r="C51" s="2" t="s">
        <v>119</v>
      </c>
      <c r="D51" s="4" t="s">
        <v>120</v>
      </c>
    </row>
    <row r="52" spans="1:5">
      <c r="A52" s="2" t="s">
        <v>121</v>
      </c>
      <c r="B52" s="2" t="s">
        <v>122</v>
      </c>
      <c r="C52" s="2" t="s">
        <v>123</v>
      </c>
      <c r="D52" s="4" t="s">
        <v>124</v>
      </c>
    </row>
    <row r="53" spans="1:5">
      <c r="A53" s="2" t="s">
        <v>125</v>
      </c>
      <c r="B53" s="2" t="s">
        <v>126</v>
      </c>
      <c r="C53" s="2" t="s">
        <v>123</v>
      </c>
      <c r="D53" s="4" t="s">
        <v>127</v>
      </c>
      <c r="E53"/>
    </row>
    <row r="54" spans="1:5">
      <c r="A54" s="2" t="s">
        <v>128</v>
      </c>
      <c r="B54" s="2" t="s">
        <v>126</v>
      </c>
      <c r="C54" s="2" t="s">
        <v>123</v>
      </c>
      <c r="D54" s="4" t="s">
        <v>129</v>
      </c>
      <c r="E54"/>
    </row>
    <row r="55" spans="1:5">
      <c r="A55" s="2" t="s">
        <v>130</v>
      </c>
      <c r="B55" s="2" t="s">
        <v>82</v>
      </c>
      <c r="C55" s="2" t="s">
        <v>123</v>
      </c>
      <c r="D55" s="4"/>
    </row>
    <row r="56" spans="1:5">
      <c r="A56" s="2" t="s">
        <v>131</v>
      </c>
      <c r="B56" s="2" t="s">
        <v>126</v>
      </c>
      <c r="C56" s="2" t="s">
        <v>123</v>
      </c>
      <c r="D56" s="4" t="s">
        <v>132</v>
      </c>
    </row>
    <row r="57" spans="1:5">
      <c r="A57" s="2" t="s">
        <v>133</v>
      </c>
      <c r="B57" s="2" t="s">
        <v>126</v>
      </c>
      <c r="C57" s="2" t="s">
        <v>123</v>
      </c>
      <c r="D57" s="4" t="s">
        <v>132</v>
      </c>
    </row>
    <row r="58" spans="1:5">
      <c r="A58" s="2" t="s">
        <v>134</v>
      </c>
      <c r="B58" s="2" t="s">
        <v>126</v>
      </c>
      <c r="C58" s="2" t="s">
        <v>123</v>
      </c>
      <c r="D58" s="4" t="s">
        <v>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B4" sqref="B4"/>
    </sheetView>
  </sheetViews>
  <sheetFormatPr defaultColWidth="8.7109375" defaultRowHeight="15"/>
  <cols>
    <col min="2" max="2" width="14" customWidth="1"/>
  </cols>
  <sheetData>
    <row r="1" spans="1:2">
      <c r="A1" s="13">
        <v>1</v>
      </c>
      <c r="B1" s="13" t="s">
        <v>136</v>
      </c>
    </row>
    <row r="2" spans="1:2">
      <c r="A2" s="14">
        <v>2</v>
      </c>
      <c r="B2" s="14" t="s">
        <v>136</v>
      </c>
    </row>
    <row r="3" spans="1:2">
      <c r="A3" s="14">
        <v>3</v>
      </c>
      <c r="B3" s="14" t="s">
        <v>137</v>
      </c>
    </row>
    <row r="4" spans="1:2">
      <c r="A4" s="14">
        <v>4</v>
      </c>
      <c r="B4" s="14" t="s">
        <v>137</v>
      </c>
    </row>
    <row r="5" spans="1:2">
      <c r="A5" s="14">
        <v>5</v>
      </c>
      <c r="B5" s="14" t="s">
        <v>137</v>
      </c>
    </row>
    <row r="6" spans="1:2">
      <c r="A6" s="14">
        <v>6</v>
      </c>
      <c r="B6" s="14" t="s">
        <v>137</v>
      </c>
    </row>
    <row r="7" spans="1:2">
      <c r="A7" s="14">
        <v>7</v>
      </c>
      <c r="B7" s="14" t="s">
        <v>137</v>
      </c>
    </row>
    <row r="8" spans="1:2">
      <c r="A8" s="14">
        <v>8</v>
      </c>
      <c r="B8" s="14" t="s">
        <v>137</v>
      </c>
    </row>
    <row r="9" spans="1:2">
      <c r="A9" s="14">
        <v>9</v>
      </c>
      <c r="B9" s="14" t="s">
        <v>27</v>
      </c>
    </row>
    <row r="10" spans="1:2">
      <c r="A10" s="14">
        <v>10</v>
      </c>
      <c r="B10" s="14" t="s">
        <v>27</v>
      </c>
    </row>
    <row r="11" spans="1:2">
      <c r="A11" s="14">
        <v>11</v>
      </c>
      <c r="B11" s="14" t="s">
        <v>27</v>
      </c>
    </row>
    <row r="12" spans="1:2">
      <c r="A12" s="14">
        <v>12</v>
      </c>
      <c r="B12" s="14" t="s">
        <v>27</v>
      </c>
    </row>
    <row r="13" spans="1:2">
      <c r="A13" s="14">
        <v>13</v>
      </c>
      <c r="B13" s="14" t="s">
        <v>138</v>
      </c>
    </row>
    <row r="14" spans="1:2">
      <c r="A14" s="14">
        <v>14</v>
      </c>
      <c r="B14" s="14" t="s">
        <v>138</v>
      </c>
    </row>
    <row r="15" spans="1:2">
      <c r="A15" s="14">
        <v>15</v>
      </c>
      <c r="B15" s="14" t="s">
        <v>138</v>
      </c>
    </row>
    <row r="16" spans="1:2">
      <c r="A16" s="14">
        <v>16</v>
      </c>
      <c r="B16" s="14" t="s">
        <v>139</v>
      </c>
    </row>
    <row r="17" spans="1:2">
      <c r="A17" s="14">
        <v>17</v>
      </c>
      <c r="B17" s="14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abSelected="1" workbookViewId="0">
      <selection activeCell="A26" sqref="A26:XFD26"/>
    </sheetView>
  </sheetViews>
  <sheetFormatPr defaultColWidth="8.7109375" defaultRowHeight="15"/>
  <cols>
    <col min="1" max="1" width="38.7109375" style="15" bestFit="1" customWidth="1"/>
    <col min="2" max="2" width="30.5703125" style="15" bestFit="1" customWidth="1"/>
    <col min="3" max="3" width="15.42578125" style="15" bestFit="1" customWidth="1"/>
    <col min="4" max="4" width="12.28515625" style="15" bestFit="1" customWidth="1"/>
    <col min="5" max="5" width="18.85546875" style="15" bestFit="1" customWidth="1"/>
    <col min="6" max="8" width="18.85546875" style="15" customWidth="1"/>
    <col min="9" max="9" width="17" style="15" bestFit="1" customWidth="1"/>
    <col min="10" max="10" width="11.85546875" style="15" bestFit="1" customWidth="1"/>
    <col min="11" max="11" width="17.7109375" style="15" bestFit="1" customWidth="1"/>
    <col min="12" max="13" width="11.85546875" style="15" bestFit="1" customWidth="1"/>
  </cols>
  <sheetData>
    <row r="1" spans="1:13" s="2" customFormat="1">
      <c r="A1" s="2" t="s">
        <v>140</v>
      </c>
    </row>
    <row r="2" spans="1:13" s="1" customFormat="1">
      <c r="A2" s="1" t="s">
        <v>141</v>
      </c>
      <c r="B2" s="1" t="s">
        <v>142</v>
      </c>
      <c r="C2" s="1" t="s">
        <v>143</v>
      </c>
      <c r="D2" s="1" t="s">
        <v>144</v>
      </c>
      <c r="E2" s="1" t="s">
        <v>145</v>
      </c>
      <c r="F2" s="1" t="s">
        <v>146</v>
      </c>
      <c r="G2" s="1" t="s">
        <v>147</v>
      </c>
      <c r="H2" s="1" t="s">
        <v>148</v>
      </c>
      <c r="I2" s="1" t="s">
        <v>32</v>
      </c>
      <c r="J2" s="1" t="s">
        <v>33</v>
      </c>
    </row>
    <row r="3" spans="1:13">
      <c r="A3" t="s">
        <v>149</v>
      </c>
      <c r="B3" t="s">
        <v>150</v>
      </c>
      <c r="C3" t="s">
        <v>151</v>
      </c>
      <c r="D3" t="s">
        <v>152</v>
      </c>
      <c r="E3" t="s">
        <v>153</v>
      </c>
      <c r="F3" s="15" t="s">
        <v>153</v>
      </c>
      <c r="G3">
        <v>7</v>
      </c>
      <c r="H3" s="2" t="s">
        <v>154</v>
      </c>
      <c r="I3" s="16">
        <v>15970005</v>
      </c>
      <c r="J3"/>
      <c r="K3"/>
      <c r="L3"/>
      <c r="M3"/>
    </row>
    <row r="4" spans="1:13">
      <c r="A4" t="s">
        <v>155</v>
      </c>
      <c r="B4" t="s">
        <v>156</v>
      </c>
      <c r="C4" t="s">
        <v>157</v>
      </c>
      <c r="D4" t="s">
        <v>152</v>
      </c>
      <c r="E4" t="s">
        <v>153</v>
      </c>
      <c r="F4" s="15" t="s">
        <v>153</v>
      </c>
      <c r="G4" t="s">
        <v>158</v>
      </c>
      <c r="H4" s="2" t="s">
        <v>159</v>
      </c>
      <c r="I4" s="16" t="s">
        <v>160</v>
      </c>
      <c r="J4"/>
      <c r="K4"/>
      <c r="L4"/>
      <c r="M4"/>
    </row>
    <row r="5" spans="1:13">
      <c r="A5" t="s">
        <v>161</v>
      </c>
      <c r="B5" t="s">
        <v>162</v>
      </c>
      <c r="C5" t="s">
        <v>163</v>
      </c>
      <c r="D5" t="s">
        <v>152</v>
      </c>
      <c r="E5" t="s">
        <v>153</v>
      </c>
      <c r="F5" s="15" t="s">
        <v>153</v>
      </c>
      <c r="G5" t="s">
        <v>158</v>
      </c>
      <c r="H5" s="2" t="s">
        <v>159</v>
      </c>
      <c r="I5" s="16" t="s">
        <v>164</v>
      </c>
      <c r="J5"/>
      <c r="K5"/>
      <c r="L5"/>
      <c r="M5"/>
    </row>
    <row r="6" spans="1:13">
      <c r="A6" t="s">
        <v>165</v>
      </c>
      <c r="B6" t="s">
        <v>166</v>
      </c>
      <c r="C6" t="s">
        <v>167</v>
      </c>
      <c r="D6" t="s">
        <v>152</v>
      </c>
      <c r="E6" t="s">
        <v>153</v>
      </c>
      <c r="F6" s="15" t="s">
        <v>153</v>
      </c>
      <c r="G6" t="s">
        <v>158</v>
      </c>
      <c r="H6" s="2" t="s">
        <v>159</v>
      </c>
      <c r="I6" s="16" t="s">
        <v>168</v>
      </c>
      <c r="J6"/>
      <c r="K6"/>
      <c r="L6"/>
      <c r="M6"/>
    </row>
    <row r="7" spans="1:13">
      <c r="A7" t="s">
        <v>149</v>
      </c>
      <c r="B7" t="s">
        <v>150</v>
      </c>
      <c r="C7" t="s">
        <v>151</v>
      </c>
      <c r="D7" t="s">
        <v>152</v>
      </c>
      <c r="E7" t="s">
        <v>153</v>
      </c>
      <c r="F7" s="15" t="s">
        <v>153</v>
      </c>
      <c r="G7" t="s">
        <v>158</v>
      </c>
      <c r="H7" s="2" t="s">
        <v>159</v>
      </c>
      <c r="I7" s="16" t="s">
        <v>169</v>
      </c>
      <c r="J7"/>
      <c r="K7"/>
      <c r="L7"/>
      <c r="M7"/>
    </row>
    <row r="8" spans="1:13">
      <c r="A8" t="s">
        <v>170</v>
      </c>
      <c r="B8" t="s">
        <v>171</v>
      </c>
      <c r="C8" t="s">
        <v>172</v>
      </c>
      <c r="D8" t="s">
        <v>152</v>
      </c>
      <c r="E8" t="s">
        <v>153</v>
      </c>
      <c r="F8" s="15" t="s">
        <v>153</v>
      </c>
      <c r="G8">
        <v>1</v>
      </c>
      <c r="H8" s="2" t="s">
        <v>154</v>
      </c>
      <c r="I8" s="16">
        <v>15970005</v>
      </c>
      <c r="J8"/>
      <c r="K8"/>
      <c r="L8"/>
      <c r="M8"/>
    </row>
    <row r="9" spans="1:13">
      <c r="A9" t="s">
        <v>173</v>
      </c>
      <c r="B9" t="s">
        <v>174</v>
      </c>
      <c r="C9" t="s">
        <v>175</v>
      </c>
      <c r="D9" t="s">
        <v>152</v>
      </c>
      <c r="E9" t="s">
        <v>153</v>
      </c>
      <c r="F9" s="15" t="s">
        <v>153</v>
      </c>
      <c r="G9">
        <v>30</v>
      </c>
      <c r="H9" s="11" t="s">
        <v>176</v>
      </c>
      <c r="I9" s="16">
        <v>31377750</v>
      </c>
      <c r="J9"/>
      <c r="K9"/>
      <c r="L9"/>
      <c r="M9"/>
    </row>
    <row r="10" spans="1:13">
      <c r="A10" t="s">
        <v>177</v>
      </c>
      <c r="B10" t="s">
        <v>178</v>
      </c>
      <c r="C10" t="s">
        <v>179</v>
      </c>
      <c r="D10" t="s">
        <v>152</v>
      </c>
      <c r="E10" t="s">
        <v>180</v>
      </c>
      <c r="F10" s="15" t="s">
        <v>180</v>
      </c>
      <c r="G10">
        <v>6</v>
      </c>
      <c r="H10" s="2" t="s">
        <v>159</v>
      </c>
      <c r="I10" s="16" t="s">
        <v>181</v>
      </c>
      <c r="J10"/>
      <c r="K10"/>
      <c r="L10"/>
      <c r="M10"/>
    </row>
    <row r="11" spans="1:13">
      <c r="A11" t="s">
        <v>182</v>
      </c>
      <c r="B11" t="s">
        <v>183</v>
      </c>
      <c r="C11" t="s">
        <v>184</v>
      </c>
      <c r="D11" t="s">
        <v>152</v>
      </c>
      <c r="E11" t="s">
        <v>180</v>
      </c>
      <c r="F11" s="15" t="s">
        <v>180</v>
      </c>
      <c r="G11">
        <v>1</v>
      </c>
      <c r="H11" s="2" t="s">
        <v>154</v>
      </c>
      <c r="I11" s="16">
        <v>15970005</v>
      </c>
      <c r="J11"/>
      <c r="K11"/>
      <c r="L11"/>
      <c r="M11"/>
    </row>
    <row r="12" spans="1:13">
      <c r="A12" t="s">
        <v>185</v>
      </c>
      <c r="B12" t="s">
        <v>186</v>
      </c>
      <c r="C12" t="s">
        <v>187</v>
      </c>
      <c r="D12" t="s">
        <v>152</v>
      </c>
      <c r="E12" t="s">
        <v>180</v>
      </c>
      <c r="F12" s="15" t="s">
        <v>180</v>
      </c>
      <c r="G12">
        <v>1</v>
      </c>
      <c r="H12" s="2" t="s">
        <v>154</v>
      </c>
      <c r="I12" s="16">
        <v>15970005</v>
      </c>
      <c r="J12"/>
      <c r="K12"/>
      <c r="L12"/>
      <c r="M12"/>
    </row>
    <row r="13" spans="1:13">
      <c r="A13" t="s">
        <v>188</v>
      </c>
      <c r="B13" t="s">
        <v>189</v>
      </c>
      <c r="C13" t="s">
        <v>190</v>
      </c>
      <c r="D13" t="s">
        <v>152</v>
      </c>
      <c r="E13" t="s">
        <v>180</v>
      </c>
      <c r="F13" s="15" t="s">
        <v>180</v>
      </c>
      <c r="G13">
        <v>1</v>
      </c>
      <c r="H13" s="2" t="s">
        <v>154</v>
      </c>
      <c r="I13" s="16">
        <v>15970005</v>
      </c>
      <c r="J13"/>
      <c r="K13"/>
      <c r="L13"/>
      <c r="M13"/>
    </row>
    <row r="14" spans="1:13">
      <c r="A14" t="s">
        <v>191</v>
      </c>
      <c r="B14" t="s">
        <v>192</v>
      </c>
      <c r="C14" t="s">
        <v>193</v>
      </c>
      <c r="D14" t="s">
        <v>152</v>
      </c>
      <c r="E14" t="s">
        <v>180</v>
      </c>
      <c r="F14" s="15" t="s">
        <v>180</v>
      </c>
      <c r="G14">
        <v>1</v>
      </c>
      <c r="H14" s="2" t="s">
        <v>176</v>
      </c>
      <c r="I14" s="16">
        <v>17968467</v>
      </c>
      <c r="J14"/>
      <c r="K14"/>
      <c r="L14"/>
      <c r="M14"/>
    </row>
    <row r="15" spans="1:13">
      <c r="A15" t="s">
        <v>194</v>
      </c>
      <c r="B15" t="s">
        <v>195</v>
      </c>
      <c r="C15" t="s">
        <v>196</v>
      </c>
      <c r="D15" t="s">
        <v>152</v>
      </c>
      <c r="E15" t="s">
        <v>180</v>
      </c>
      <c r="F15" s="15" t="s">
        <v>180</v>
      </c>
      <c r="G15">
        <v>4</v>
      </c>
      <c r="H15" s="2" t="s">
        <v>176</v>
      </c>
      <c r="I15" s="16" t="s">
        <v>197</v>
      </c>
      <c r="J15"/>
      <c r="K15"/>
      <c r="L15"/>
      <c r="M15"/>
    </row>
    <row r="16" spans="1:13">
      <c r="A16" t="s">
        <v>198</v>
      </c>
      <c r="B16" t="s">
        <v>199</v>
      </c>
      <c r="C16" t="s">
        <v>200</v>
      </c>
      <c r="D16" t="s">
        <v>152</v>
      </c>
      <c r="E16" t="s">
        <v>180</v>
      </c>
      <c r="F16" s="15" t="s">
        <v>180</v>
      </c>
      <c r="G16">
        <v>1</v>
      </c>
      <c r="H16" s="2" t="s">
        <v>154</v>
      </c>
      <c r="I16" s="16">
        <v>18377898</v>
      </c>
      <c r="J16"/>
      <c r="K16"/>
      <c r="L16"/>
      <c r="M16"/>
    </row>
    <row r="17" spans="1:13">
      <c r="A17" t="s">
        <v>201</v>
      </c>
      <c r="B17" t="s">
        <v>202</v>
      </c>
      <c r="C17" t="s">
        <v>203</v>
      </c>
      <c r="D17" t="s">
        <v>152</v>
      </c>
      <c r="E17" t="s">
        <v>180</v>
      </c>
      <c r="F17" s="15" t="s">
        <v>180</v>
      </c>
      <c r="G17">
        <v>2</v>
      </c>
      <c r="H17" s="2" t="s">
        <v>176</v>
      </c>
      <c r="I17" s="16">
        <v>21147082</v>
      </c>
      <c r="J17"/>
      <c r="K17"/>
      <c r="L17"/>
      <c r="M17"/>
    </row>
    <row r="18" spans="1:13">
      <c r="A18" t="s">
        <v>204</v>
      </c>
      <c r="B18" t="s">
        <v>205</v>
      </c>
      <c r="C18" t="s">
        <v>206</v>
      </c>
      <c r="D18" t="s">
        <v>152</v>
      </c>
      <c r="E18" t="s">
        <v>180</v>
      </c>
      <c r="F18" s="15" t="s">
        <v>180</v>
      </c>
      <c r="G18">
        <v>1</v>
      </c>
      <c r="H18" s="2" t="s">
        <v>176</v>
      </c>
      <c r="I18" s="16">
        <v>25739334</v>
      </c>
      <c r="J18"/>
      <c r="K18"/>
      <c r="L18"/>
      <c r="M18"/>
    </row>
    <row r="19" spans="1:13">
      <c r="A19" t="s">
        <v>207</v>
      </c>
      <c r="B19" t="s">
        <v>208</v>
      </c>
      <c r="C19" t="s">
        <v>209</v>
      </c>
      <c r="D19" t="s">
        <v>152</v>
      </c>
      <c r="E19" t="s">
        <v>180</v>
      </c>
      <c r="F19" s="15" t="s">
        <v>180</v>
      </c>
      <c r="G19">
        <v>1</v>
      </c>
      <c r="H19" s="2" t="s">
        <v>176</v>
      </c>
      <c r="I19" s="16">
        <v>25739334</v>
      </c>
      <c r="J19"/>
      <c r="K19"/>
      <c r="L19"/>
      <c r="M19"/>
    </row>
    <row r="20" spans="1:13">
      <c r="A20" t="s">
        <v>210</v>
      </c>
      <c r="B20" t="s">
        <v>211</v>
      </c>
      <c r="C20" t="s">
        <v>212</v>
      </c>
      <c r="D20" t="s">
        <v>152</v>
      </c>
      <c r="E20" t="s">
        <v>180</v>
      </c>
      <c r="F20" s="15" t="s">
        <v>180</v>
      </c>
      <c r="G20">
        <v>2</v>
      </c>
      <c r="H20" s="2" t="s">
        <v>176</v>
      </c>
      <c r="I20" s="16" t="s">
        <v>213</v>
      </c>
      <c r="J20"/>
      <c r="K20"/>
      <c r="L20"/>
      <c r="M20"/>
    </row>
    <row r="21" spans="1:13">
      <c r="A21" t="s">
        <v>214</v>
      </c>
      <c r="B21" t="s">
        <v>215</v>
      </c>
      <c r="C21" t="s">
        <v>216</v>
      </c>
      <c r="D21" t="s">
        <v>152</v>
      </c>
      <c r="E21" t="s">
        <v>180</v>
      </c>
      <c r="F21" s="15" t="s">
        <v>180</v>
      </c>
      <c r="G21">
        <v>2</v>
      </c>
      <c r="H21" s="2" t="s">
        <v>176</v>
      </c>
      <c r="I21" s="16" t="s">
        <v>213</v>
      </c>
      <c r="J21"/>
      <c r="K21"/>
      <c r="L21"/>
      <c r="M21"/>
    </row>
    <row r="22" spans="1:13">
      <c r="A22" t="s">
        <v>217</v>
      </c>
      <c r="B22" t="s">
        <v>218</v>
      </c>
      <c r="C22" t="s">
        <v>219</v>
      </c>
      <c r="D22" t="s">
        <v>152</v>
      </c>
      <c r="E22" t="s">
        <v>180</v>
      </c>
      <c r="F22" s="15" t="s">
        <v>180</v>
      </c>
      <c r="G22">
        <v>2</v>
      </c>
      <c r="H22" s="2" t="s">
        <v>176</v>
      </c>
      <c r="I22" s="16" t="s">
        <v>213</v>
      </c>
      <c r="J22"/>
      <c r="K22"/>
      <c r="L22"/>
      <c r="M22"/>
    </row>
    <row r="23" spans="1:13">
      <c r="A23" t="s">
        <v>220</v>
      </c>
      <c r="B23" t="s">
        <v>221</v>
      </c>
      <c r="C23" t="s">
        <v>222</v>
      </c>
      <c r="D23" t="s">
        <v>152</v>
      </c>
      <c r="E23" t="s">
        <v>180</v>
      </c>
      <c r="F23" s="15" t="s">
        <v>180</v>
      </c>
      <c r="G23">
        <v>1</v>
      </c>
      <c r="H23" s="2" t="s">
        <v>176</v>
      </c>
      <c r="I23" s="16">
        <v>25739334</v>
      </c>
      <c r="J23"/>
      <c r="K23"/>
      <c r="L23"/>
      <c r="M23"/>
    </row>
    <row r="24" spans="1:13">
      <c r="A24" t="s">
        <v>223</v>
      </c>
      <c r="B24" t="s">
        <v>224</v>
      </c>
      <c r="C24" t="s">
        <v>225</v>
      </c>
      <c r="D24" t="s">
        <v>152</v>
      </c>
      <c r="E24" t="s">
        <v>180</v>
      </c>
      <c r="F24" s="15" t="s">
        <v>180</v>
      </c>
      <c r="G24">
        <v>1</v>
      </c>
      <c r="H24" s="2" t="s">
        <v>176</v>
      </c>
      <c r="I24" s="16">
        <v>27089915</v>
      </c>
      <c r="J24"/>
      <c r="K24"/>
      <c r="L24"/>
      <c r="M24"/>
    </row>
    <row r="25" spans="1:13">
      <c r="A25" t="s">
        <v>220</v>
      </c>
      <c r="B25" t="s">
        <v>221</v>
      </c>
      <c r="C25" t="s">
        <v>222</v>
      </c>
      <c r="D25" t="s">
        <v>152</v>
      </c>
      <c r="E25" t="s">
        <v>180</v>
      </c>
      <c r="F25" s="15" t="s">
        <v>180</v>
      </c>
      <c r="G25">
        <v>1</v>
      </c>
      <c r="H25" s="2" t="s">
        <v>176</v>
      </c>
      <c r="I25" s="16">
        <v>27089915</v>
      </c>
      <c r="J25"/>
      <c r="K25"/>
      <c r="L25"/>
      <c r="M25"/>
    </row>
    <row r="26" spans="1:13">
      <c r="A26" t="s">
        <v>226</v>
      </c>
      <c r="B26" t="s">
        <v>227</v>
      </c>
      <c r="C26" t="s">
        <v>228</v>
      </c>
      <c r="D26" t="s">
        <v>152</v>
      </c>
      <c r="E26" t="s">
        <v>229</v>
      </c>
      <c r="F26" s="15" t="s">
        <v>229</v>
      </c>
      <c r="G26">
        <v>1</v>
      </c>
      <c r="H26" s="2" t="s">
        <v>154</v>
      </c>
      <c r="I26" s="16">
        <v>15970005</v>
      </c>
      <c r="J26"/>
      <c r="K26"/>
      <c r="L26"/>
      <c r="M26"/>
    </row>
    <row r="27" spans="1:13">
      <c r="A27" t="s">
        <v>230</v>
      </c>
      <c r="B27" t="s">
        <v>231</v>
      </c>
      <c r="C27" t="s">
        <v>232</v>
      </c>
      <c r="D27" t="s">
        <v>152</v>
      </c>
      <c r="E27" t="s">
        <v>229</v>
      </c>
      <c r="F27" s="15" t="s">
        <v>229</v>
      </c>
      <c r="G27">
        <v>1</v>
      </c>
      <c r="H27" s="2" t="s">
        <v>176</v>
      </c>
      <c r="I27" s="16">
        <v>25739334</v>
      </c>
      <c r="J27"/>
      <c r="K27"/>
      <c r="L27"/>
      <c r="M27"/>
    </row>
    <row r="28" spans="1:13">
      <c r="A28" t="s">
        <v>233</v>
      </c>
      <c r="B28" t="s">
        <v>234</v>
      </c>
      <c r="C28" t="s">
        <v>235</v>
      </c>
      <c r="D28" t="s">
        <v>152</v>
      </c>
      <c r="E28" t="s">
        <v>229</v>
      </c>
      <c r="F28" s="15" t="s">
        <v>229</v>
      </c>
      <c r="G28">
        <v>1</v>
      </c>
      <c r="H28" s="2" t="s">
        <v>176</v>
      </c>
      <c r="I28" s="16">
        <v>25739334</v>
      </c>
      <c r="J28"/>
      <c r="K28"/>
      <c r="L28"/>
      <c r="M28"/>
    </row>
    <row r="29" spans="1:13">
      <c r="A29" t="s">
        <v>236</v>
      </c>
      <c r="B29" t="s">
        <v>237</v>
      </c>
      <c r="C29" t="s">
        <v>238</v>
      </c>
      <c r="D29" t="s">
        <v>152</v>
      </c>
      <c r="E29" t="s">
        <v>239</v>
      </c>
      <c r="F29" t="s">
        <v>229</v>
      </c>
      <c r="G29">
        <v>1</v>
      </c>
      <c r="H29" t="s">
        <v>240</v>
      </c>
      <c r="I29" s="18">
        <v>32410375</v>
      </c>
      <c r="J29"/>
      <c r="K29"/>
      <c r="L29"/>
      <c r="M29"/>
    </row>
    <row r="30" spans="1:13">
      <c r="A30" t="s">
        <v>241</v>
      </c>
      <c r="B30" t="s">
        <v>242</v>
      </c>
      <c r="C30" t="s">
        <v>243</v>
      </c>
      <c r="D30" t="s">
        <v>152</v>
      </c>
      <c r="E30" t="s">
        <v>239</v>
      </c>
      <c r="F30" t="s">
        <v>229</v>
      </c>
      <c r="G30">
        <v>1</v>
      </c>
      <c r="H30" t="s">
        <v>176</v>
      </c>
      <c r="I30" s="18">
        <v>32202304</v>
      </c>
      <c r="J30"/>
      <c r="K30"/>
      <c r="L30"/>
      <c r="M3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</dc:creator>
  <cp:keywords/>
  <dc:description/>
  <cp:lastModifiedBy>Manon Oud</cp:lastModifiedBy>
  <cp:revision/>
  <dcterms:created xsi:type="dcterms:W3CDTF">2020-07-18T12:51:45Z</dcterms:created>
  <dcterms:modified xsi:type="dcterms:W3CDTF">2020-11-05T15:49:50Z</dcterms:modified>
  <cp:category/>
  <cp:contentStatus/>
</cp:coreProperties>
</file>