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Main scoring sheet" sheetId="1" r:id="rId1"/>
    <sheet name="Scores and classifications" sheetId="3" r:id="rId2"/>
    <sheet name="List of variants curated" sheetId="2" r:id="rId3"/>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c r="G43"/>
  <c r="G33"/>
  <c r="H43"/>
  <c r="B13" l="1"/>
  <c r="B15" l="1"/>
</calcChain>
</file>

<file path=xl/sharedStrings.xml><?xml version="1.0" encoding="utf-8"?>
<sst xmlns="http://schemas.openxmlformats.org/spreadsheetml/2006/main" count="230" uniqueCount="166">
  <si>
    <t>Reported inheritance</t>
  </si>
  <si>
    <t>Inheritance in animal models</t>
  </si>
  <si>
    <t>Answer</t>
  </si>
  <si>
    <t>Comments</t>
  </si>
  <si>
    <t>Conclusion inheritance</t>
  </si>
  <si>
    <t>Possible synonyms used for gene name</t>
  </si>
  <si>
    <t>Broad disease category</t>
  </si>
  <si>
    <t>Step 1: Inheritance information</t>
  </si>
  <si>
    <t>N/A</t>
  </si>
  <si>
    <t>Reference (PMID)</t>
  </si>
  <si>
    <t>Additional evidence</t>
  </si>
  <si>
    <t>Date of curation</t>
  </si>
  <si>
    <t>Options</t>
  </si>
  <si>
    <t>Autosomal recessive/Autosomal dominant/X-linked/Y-linked/Mitochondrial/De novo (autosomal recessive)/De novo (autosomal dominant/De novo (X-linked)/De novo (Y-linked)/Other (please specify)</t>
  </si>
  <si>
    <t>Pre-testicular/Testicular/Post-testicular</t>
  </si>
  <si>
    <t>Disease category</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</si>
  <si>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</si>
  <si>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</si>
  <si>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Expected results semen analysis</t>
  </si>
  <si>
    <t>Normozoospermia/oligozoospermia/azoospermia/teratozoospermia/asthenozoospermia : specific details visible under light microscope</t>
  </si>
  <si>
    <t>Incidence</t>
  </si>
  <si>
    <t>Familial/sporadic</t>
  </si>
  <si>
    <t>Type of infertility</t>
  </si>
  <si>
    <t>Isolated infertility/Syndromic infertility/Endocrine disorder/Reproductive system disorder</t>
  </si>
  <si>
    <t>Expected results TESE</t>
  </si>
  <si>
    <t>Expected testicular phenotype</t>
  </si>
  <si>
    <t>Germ cell arrest/Hypospermatogenesis/Sertoli cell only/Tubular shadows</t>
  </si>
  <si>
    <t>Sperm/No sperm/Variable</t>
  </si>
  <si>
    <t>Step 2: Sequencing and variant information</t>
  </si>
  <si>
    <t>Type of genetic test used for first identification</t>
  </si>
  <si>
    <t>Points awarded</t>
  </si>
  <si>
    <t>1 pt: 1-2, 2 pt: 3-4, 3 pt: 5-9, 4 pt: 10-24 patients</t>
  </si>
  <si>
    <t>Information on scoring points</t>
  </si>
  <si>
    <t>Patients with de novo mutations described</t>
  </si>
  <si>
    <t>Highest LOD score in families described</t>
  </si>
  <si>
    <t>1 pt: AR disease with LOD score of &gt;3</t>
  </si>
  <si>
    <t>cDNA position</t>
  </si>
  <si>
    <t>Protein position</t>
  </si>
  <si>
    <t>Genomic position</t>
  </si>
  <si>
    <t>Total score</t>
  </si>
  <si>
    <t>1 pt: AD disease with significant excess of de novos</t>
  </si>
  <si>
    <t>Zygosity</t>
  </si>
  <si>
    <t>Number of variants classified as (likely) pathogenic (see variants curated tab)</t>
  </si>
  <si>
    <t>Identified in how many unrelated individuals</t>
  </si>
  <si>
    <t>Ethnicity of affected individuals</t>
  </si>
  <si>
    <t>Number of variants described consistent with inheritance pattern (see variants curated tab)</t>
  </si>
  <si>
    <t>Number of unrelated patients described consistent with inheritance pattern</t>
  </si>
  <si>
    <t>Step 3: Functional evidence</t>
  </si>
  <si>
    <t>Step 4: Additional phenotype information</t>
  </si>
  <si>
    <t>Gene is expressed in the correct (human) tissue/cell type</t>
  </si>
  <si>
    <t>1 pt function/expression consistent with disease</t>
  </si>
  <si>
    <t>1 pt physically interacts with gene characterized for same disease</t>
  </si>
  <si>
    <t>Gene physically interacts with gene characterized for same disease</t>
  </si>
  <si>
    <t>1 pt relevant pathology in vitro after similar genetic modification</t>
  </si>
  <si>
    <t>1 pt determination of mutational mechanism</t>
  </si>
  <si>
    <t>Determination of mutational mechanism</t>
  </si>
  <si>
    <t>1 pt gene function in vivo related to pathology of human disease</t>
  </si>
  <si>
    <t>1 pt phenotype and genotype match human disease</t>
  </si>
  <si>
    <t>Gene function in vivo related to pathology of human disease</t>
  </si>
  <si>
    <t>Phenotype and genotype match human disease</t>
  </si>
  <si>
    <t>Moderate</t>
  </si>
  <si>
    <t>References describing patients</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</si>
  <si>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</si>
  <si>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Basic information</t>
  </si>
  <si>
    <t>No evidence</t>
  </si>
  <si>
    <t>Limited</t>
  </si>
  <si>
    <t>Strong</t>
  </si>
  <si>
    <t>Definitive</t>
  </si>
  <si>
    <t>Name of defect and OMIM ID/phenotypic series</t>
  </si>
  <si>
    <t>Please specify e.g. pLi or LOEUF scores, https://wwwfbm.unil.ch/domino/ etc.</t>
  </si>
  <si>
    <t>Sequencing variant information</t>
  </si>
  <si>
    <t>Number of independent publications reporting independent individuals with VUS or (likely) pathogenic variants</t>
  </si>
  <si>
    <t>Please specify</t>
  </si>
  <si>
    <t>Disease models used</t>
  </si>
  <si>
    <t>Female infertility described</t>
  </si>
  <si>
    <t>Comorbidities described</t>
  </si>
  <si>
    <t>1 pt per publication (max score = 3)</t>
  </si>
  <si>
    <t>1 pt per VLP or mutation (max score = 4)</t>
  </si>
  <si>
    <t>Other comments</t>
  </si>
  <si>
    <t>Preferably use http://conradlab.shinyapps.io/HISTA. GTEX, Protein Atlas and individual studies may also be used</t>
  </si>
  <si>
    <t>Preferably use STRING with a list of genes with known link to male infertility (see PMID: 30865283 Supplementary Table SIV)</t>
  </si>
  <si>
    <t>1 point for mammalian models and 0.5 points for non-mammalian models. 3 non-mammalian models or more allows for 1 point</t>
  </si>
  <si>
    <t>Only include patients with VUS or higher</t>
  </si>
  <si>
    <t>Only count replication studies, the first publication does NOT count (e.g. 2 publiations for 1 GDR = 1 point)</t>
  </si>
  <si>
    <t>Extra info</t>
  </si>
  <si>
    <t xml:space="preserve">Curated phenotype </t>
  </si>
  <si>
    <t>Full name including OMIM disease ID or OMIM Phenotype series ID</t>
  </si>
  <si>
    <t>Curated gene</t>
  </si>
  <si>
    <t>HUGO approved gene name</t>
  </si>
  <si>
    <t>Alternative names used in literature</t>
  </si>
  <si>
    <t>Answer reviewer 1</t>
  </si>
  <si>
    <t>Answer reviewer 2</t>
  </si>
  <si>
    <t>Assessor code reviewer 1</t>
  </si>
  <si>
    <t>Assessor code reviewer 2</t>
  </si>
  <si>
    <t>Clinical validity score reviewer 1</t>
  </si>
  <si>
    <t>Clinical validity score reviewer 2</t>
  </si>
  <si>
    <t>Points awarded reviewer 1</t>
  </si>
  <si>
    <t>Points awarded reviewer 2</t>
  </si>
  <si>
    <t>ACMG classification reviewer 1</t>
  </si>
  <si>
    <t>ACMG classification reviewer 2</t>
  </si>
  <si>
    <t>Clinical validity score difference between reviewers</t>
  </si>
  <si>
    <t>Clinical validity status</t>
  </si>
  <si>
    <t>Final clinical validity classification (see Tab scores and classifications)</t>
  </si>
  <si>
    <t>Summary clinical validity assessment</t>
  </si>
  <si>
    <t>Final clinical validity score (average)</t>
  </si>
  <si>
    <t>Max allowed difference in score between reviewers is 1</t>
  </si>
  <si>
    <t>ART outcome: IVF</t>
  </si>
  <si>
    <t>ART outcome: ICSI</t>
  </si>
  <si>
    <t>Clinical details of the patient (if described)</t>
  </si>
  <si>
    <t>Please specify (1-2 sentences max)</t>
  </si>
  <si>
    <t>TTC12</t>
  </si>
  <si>
    <t>TPARM; FLJ13859; FLJ20535; CILD45;</t>
  </si>
  <si>
    <t>RF</t>
  </si>
  <si>
    <t>RH</t>
  </si>
  <si>
    <t>14/09/2020</t>
  </si>
  <si>
    <t>Primary Ciliary Dyskinesia / Primary ciliary dyskinesia, 45 (618801)</t>
  </si>
  <si>
    <t>Agreement</t>
  </si>
  <si>
    <t>Familial</t>
  </si>
  <si>
    <t>Autosomal recessive</t>
  </si>
  <si>
    <t>pLI=0</t>
  </si>
  <si>
    <t>WES and MedExome</t>
  </si>
  <si>
    <t>Yes, enhanced in testis</t>
  </si>
  <si>
    <t>No</t>
  </si>
  <si>
    <t>Yes, the amount of TTC12 was found to be dramatically reduced in the missense carrier. Moreover, analysis of the corresponding transcripts in HEK293 cells transfected with those plasmid constructs showed that the splice variant induces a complete skipping of exon 18</t>
  </si>
  <si>
    <t>Yes, involved in cilia movement</t>
  </si>
  <si>
    <t>Yes, TTC12-Depleted Paramecia Reproduce the Spermatozoa Phenotype Observed in PCD-Affected Individuals</t>
  </si>
  <si>
    <t>Paramecia</t>
  </si>
  <si>
    <t>Syndromic infertility</t>
  </si>
  <si>
    <t>Testicular</t>
  </si>
  <si>
    <t>Spermiogenesis defect</t>
  </si>
  <si>
    <t>Primary ciliary dyskinesia, 45 (618801)</t>
  </si>
  <si>
    <t>Asthenozoospermia with IDA  and ODA deffects</t>
  </si>
  <si>
    <t>Hypospermatogenesis</t>
  </si>
  <si>
    <t>Spem</t>
  </si>
  <si>
    <t>airway diseases</t>
  </si>
  <si>
    <t>two infertile men with complete immotile sperm and sinusitis</t>
  </si>
  <si>
    <t>pLI=0; LOEUF=1.048</t>
  </si>
  <si>
    <t>Whole-exome sequencing</t>
  </si>
  <si>
    <t>-</t>
  </si>
  <si>
    <t>Yes</t>
  </si>
  <si>
    <t>Loss-of-function</t>
  </si>
  <si>
    <t>Yes, in Paramecia gene is involved in cilia movement</t>
  </si>
  <si>
    <t>Maybe</t>
  </si>
  <si>
    <t>Primary ciliary dyskinesia</t>
  </si>
  <si>
    <t>Asthenozoospermia</t>
  </si>
  <si>
    <t>Chr11(GRCh37):113230733A&gt;T</t>
  </si>
  <si>
    <t>NM_017868.4:c.1614+3A&gt;T</t>
  </si>
  <si>
    <t>?</t>
  </si>
  <si>
    <t>Homozygous</t>
  </si>
  <si>
    <t>Likely Pathogenic</t>
  </si>
  <si>
    <t>Turkey</t>
  </si>
  <si>
    <t>Chr11(GRCh37):113233208T&gt;G</t>
  </si>
  <si>
    <t>NM_017868.4:c.1700T&gt;G</t>
  </si>
  <si>
    <t>p.(Met567Arg)</t>
  </si>
  <si>
    <t>Europe</t>
  </si>
  <si>
    <t>Uncertain Significance (Class 3)</t>
  </si>
  <si>
    <t>Turkish</t>
  </si>
  <si>
    <t>chr11:g.113209524delA</t>
  </si>
  <si>
    <t>NM_017868.4:c.607delA</t>
  </si>
  <si>
    <t>p.Ile203Ter</t>
  </si>
  <si>
    <t>Likely Pathogenic (Class 4)</t>
  </si>
  <si>
    <t>Not counting because no sperm was collected</t>
  </si>
  <si>
    <t>REviewer1: VUS but with  reduced expression of the protein =  LP</t>
  </si>
  <si>
    <t>HPA</t>
  </si>
  <si>
    <t>String</t>
  </si>
  <si>
    <t>VUS</t>
  </si>
</sst>
</file>

<file path=xl/styles.xml><?xml version="1.0" encoding="utf-8"?>
<styleSheet xmlns="http://schemas.openxmlformats.org/spreadsheetml/2006/main">
  <numFmts count="1">
    <numFmt numFmtId="164" formatCode="[$-F800]dddd\,\ mmmm\ dd\,\ yyyy"/>
  </numFmts>
  <fonts count="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sz val="11"/>
      <color theme="1"/>
      <name val="Calibr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xf numFmtId="0" fontId="4" fillId="0" borderId="0" xfId="0" applyFont="1" applyAlignment="1">
      <alignment horizontal="left"/>
    </xf>
    <xf numFmtId="0" fontId="8" fillId="0" borderId="0" xfId="0" applyFont="1" applyAlignment="1">
      <alignment horizontal="left" vertical="center"/>
    </xf>
    <xf numFmtId="0" fontId="0" fillId="0" borderId="0" xfId="0" applyAlignment="1">
      <alignment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58"/>
  <sheetViews>
    <sheetView tabSelected="1" zoomScale="80" zoomScaleNormal="80" workbookViewId="0">
      <selection activeCell="A13" sqref="A13"/>
    </sheetView>
  </sheetViews>
  <sheetFormatPr baseColWidth="10" defaultColWidth="9.125" defaultRowHeight="15"/>
  <cols>
    <col min="1" max="1" width="85" style="2" customWidth="1"/>
    <col min="2" max="4" width="22.125" style="2" customWidth="1"/>
    <col min="5" max="5" width="20.375" style="2" customWidth="1"/>
    <col min="6" max="6" width="47.25" style="2" customWidth="1"/>
    <col min="7" max="8" width="23.75" style="2" customWidth="1"/>
    <col min="9" max="9" width="11.125" style="2" customWidth="1"/>
    <col min="10" max="16384" width="9.125" style="2"/>
  </cols>
  <sheetData>
    <row r="1" spans="1:3" s="4" customFormat="1">
      <c r="A1" s="4" t="s">
        <v>63</v>
      </c>
      <c r="B1" s="4" t="s">
        <v>2</v>
      </c>
      <c r="C1" s="4" t="s">
        <v>84</v>
      </c>
    </row>
    <row r="2" spans="1:3">
      <c r="A2" s="17" t="s">
        <v>92</v>
      </c>
      <c r="B2" s="2" t="s">
        <v>112</v>
      </c>
    </row>
    <row r="3" spans="1:3">
      <c r="A3" s="17" t="s">
        <v>93</v>
      </c>
      <c r="B3" s="2" t="s">
        <v>113</v>
      </c>
    </row>
    <row r="4" spans="1:3">
      <c r="A4" s="17" t="s">
        <v>11</v>
      </c>
      <c r="B4" s="18" t="s">
        <v>114</v>
      </c>
      <c r="C4" s="10"/>
    </row>
    <row r="5" spans="1:3">
      <c r="A5" s="17" t="s">
        <v>87</v>
      </c>
      <c r="B5" s="8" t="s">
        <v>110</v>
      </c>
      <c r="C5" s="8" t="s">
        <v>88</v>
      </c>
    </row>
    <row r="6" spans="1:3">
      <c r="A6" s="17" t="s">
        <v>5</v>
      </c>
      <c r="B6" s="2" t="s">
        <v>111</v>
      </c>
      <c r="C6" s="8" t="s">
        <v>89</v>
      </c>
    </row>
    <row r="7" spans="1:3">
      <c r="A7" s="17" t="s">
        <v>85</v>
      </c>
      <c r="B7" s="2" t="s">
        <v>115</v>
      </c>
      <c r="C7" s="8" t="s">
        <v>86</v>
      </c>
    </row>
    <row r="8" spans="1:3">
      <c r="A8" s="17" t="s">
        <v>61</v>
      </c>
      <c r="B8" s="21">
        <v>31978331</v>
      </c>
    </row>
    <row r="9" spans="1:3">
      <c r="A9" s="17"/>
    </row>
    <row r="10" spans="1:3" s="4" customFormat="1">
      <c r="A10" s="4" t="s">
        <v>103</v>
      </c>
    </row>
    <row r="11" spans="1:3">
      <c r="A11" s="17" t="s">
        <v>94</v>
      </c>
      <c r="B11" s="2">
        <v>5.5</v>
      </c>
    </row>
    <row r="12" spans="1:3">
      <c r="A12" s="17" t="s">
        <v>95</v>
      </c>
      <c r="B12" s="2">
        <v>5.5</v>
      </c>
    </row>
    <row r="13" spans="1:3">
      <c r="A13" s="17" t="s">
        <v>100</v>
      </c>
      <c r="B13" s="2">
        <f>ABS(B11-B12)</f>
        <v>0</v>
      </c>
    </row>
    <row r="14" spans="1:3">
      <c r="A14" s="17" t="s">
        <v>101</v>
      </c>
      <c r="B14" s="2" t="s">
        <v>116</v>
      </c>
      <c r="C14" s="8" t="s">
        <v>105</v>
      </c>
    </row>
    <row r="15" spans="1:3" s="12" customFormat="1">
      <c r="A15" s="12" t="s">
        <v>104</v>
      </c>
      <c r="B15" s="12">
        <f>AVERAGE(B11:B12)</f>
        <v>5.5</v>
      </c>
    </row>
    <row r="16" spans="1:3" s="12" customFormat="1">
      <c r="A16" s="12" t="s">
        <v>102</v>
      </c>
      <c r="B16" s="12" t="s">
        <v>65</v>
      </c>
    </row>
    <row r="18" spans="1:9" s="11" customFormat="1">
      <c r="A18" s="4" t="s">
        <v>7</v>
      </c>
      <c r="B18" s="4" t="s">
        <v>90</v>
      </c>
      <c r="C18" s="4" t="s">
        <v>91</v>
      </c>
      <c r="D18" s="4" t="s">
        <v>12</v>
      </c>
      <c r="E18" s="4" t="s">
        <v>9</v>
      </c>
      <c r="F18" s="4" t="s">
        <v>3</v>
      </c>
    </row>
    <row r="19" spans="1:9" s="5" customFormat="1">
      <c r="A19" s="5" t="s">
        <v>20</v>
      </c>
      <c r="B19" s="5" t="s">
        <v>117</v>
      </c>
      <c r="C19" s="5" t="s">
        <v>117</v>
      </c>
      <c r="D19" s="7" t="s">
        <v>21</v>
      </c>
    </row>
    <row r="20" spans="1:9">
      <c r="A20" s="2" t="s">
        <v>0</v>
      </c>
      <c r="B20" s="2" t="s">
        <v>118</v>
      </c>
      <c r="C20" s="2" t="s">
        <v>118</v>
      </c>
      <c r="D20" s="8" t="s">
        <v>13</v>
      </c>
      <c r="E20" s="5"/>
    </row>
    <row r="21" spans="1:9">
      <c r="A21" s="2" t="s">
        <v>1</v>
      </c>
      <c r="B21" s="2" t="s">
        <v>8</v>
      </c>
      <c r="C21" s="2" t="s">
        <v>8</v>
      </c>
      <c r="D21" s="8" t="s">
        <v>13</v>
      </c>
    </row>
    <row r="22" spans="1:9">
      <c r="A22" s="2" t="s">
        <v>10</v>
      </c>
      <c r="B22" s="3" t="s">
        <v>119</v>
      </c>
      <c r="C22" s="1" t="s">
        <v>136</v>
      </c>
      <c r="D22" s="9" t="s">
        <v>69</v>
      </c>
    </row>
    <row r="23" spans="1:9" s="12" customFormat="1">
      <c r="A23" s="12" t="s">
        <v>4</v>
      </c>
      <c r="B23" s="12" t="s">
        <v>118</v>
      </c>
      <c r="C23" s="12" t="s">
        <v>118</v>
      </c>
      <c r="D23" s="13"/>
    </row>
    <row r="25" spans="1:9" s="4" customFormat="1">
      <c r="A25" s="4" t="s">
        <v>28</v>
      </c>
      <c r="B25" s="4" t="s">
        <v>2</v>
      </c>
      <c r="C25" s="4" t="s">
        <v>91</v>
      </c>
      <c r="D25" s="4" t="s">
        <v>9</v>
      </c>
      <c r="E25" s="4" t="s">
        <v>3</v>
      </c>
      <c r="F25" s="4" t="s">
        <v>32</v>
      </c>
      <c r="G25" s="4" t="s">
        <v>96</v>
      </c>
      <c r="H25" s="4" t="s">
        <v>97</v>
      </c>
      <c r="I25" s="4" t="s">
        <v>84</v>
      </c>
    </row>
    <row r="26" spans="1:9">
      <c r="A26" s="2" t="s">
        <v>29</v>
      </c>
      <c r="B26" s="2" t="s">
        <v>120</v>
      </c>
      <c r="C26" s="2" t="s">
        <v>137</v>
      </c>
      <c r="D26" s="21">
        <v>31978331</v>
      </c>
      <c r="F26" s="2" t="s">
        <v>8</v>
      </c>
      <c r="G26" s="2">
        <v>0</v>
      </c>
    </row>
    <row r="27" spans="1:9">
      <c r="A27" s="2" t="s">
        <v>46</v>
      </c>
      <c r="B27" s="2">
        <v>2</v>
      </c>
      <c r="C27" s="2">
        <v>2</v>
      </c>
      <c r="D27" s="21">
        <v>31978331</v>
      </c>
      <c r="F27" s="2" t="s">
        <v>31</v>
      </c>
      <c r="G27" s="2">
        <v>1</v>
      </c>
      <c r="H27" s="2">
        <v>1</v>
      </c>
      <c r="I27" s="8" t="s">
        <v>82</v>
      </c>
    </row>
    <row r="28" spans="1:9">
      <c r="A28" s="2" t="s">
        <v>33</v>
      </c>
      <c r="B28" s="2">
        <v>0</v>
      </c>
      <c r="C28" s="2" t="s">
        <v>138</v>
      </c>
      <c r="D28" s="5"/>
      <c r="F28" s="2" t="s">
        <v>40</v>
      </c>
      <c r="G28" s="2">
        <v>0</v>
      </c>
      <c r="H28" s="2">
        <v>0</v>
      </c>
    </row>
    <row r="29" spans="1:9">
      <c r="A29" s="2" t="s">
        <v>34</v>
      </c>
      <c r="B29" s="2">
        <v>0</v>
      </c>
      <c r="C29" s="2" t="s">
        <v>138</v>
      </c>
      <c r="D29" s="5"/>
      <c r="F29" s="2" t="s">
        <v>35</v>
      </c>
      <c r="G29" s="2">
        <v>0</v>
      </c>
      <c r="H29" s="2">
        <v>0</v>
      </c>
    </row>
    <row r="30" spans="1:9">
      <c r="A30" s="2" t="s">
        <v>45</v>
      </c>
      <c r="B30" s="2">
        <v>3</v>
      </c>
      <c r="C30" s="2">
        <v>3</v>
      </c>
      <c r="D30" s="21">
        <v>31978331</v>
      </c>
      <c r="F30" s="2" t="s">
        <v>8</v>
      </c>
      <c r="G30" s="2">
        <v>0</v>
      </c>
    </row>
    <row r="31" spans="1:9">
      <c r="A31" s="2" t="s">
        <v>42</v>
      </c>
      <c r="B31" s="2">
        <v>1</v>
      </c>
      <c r="C31" s="2">
        <v>1</v>
      </c>
      <c r="D31" s="21">
        <v>31978331</v>
      </c>
      <c r="F31" s="2" t="s">
        <v>77</v>
      </c>
      <c r="G31" s="2">
        <v>1</v>
      </c>
      <c r="H31" s="2">
        <v>1</v>
      </c>
    </row>
    <row r="32" spans="1:9">
      <c r="A32" s="2" t="s">
        <v>71</v>
      </c>
      <c r="B32" s="2">
        <v>0</v>
      </c>
      <c r="C32" s="2">
        <v>0</v>
      </c>
      <c r="F32" s="2" t="s">
        <v>76</v>
      </c>
      <c r="G32" s="2">
        <v>0</v>
      </c>
      <c r="H32" s="2">
        <v>0</v>
      </c>
      <c r="I32" s="8" t="s">
        <v>83</v>
      </c>
    </row>
    <row r="33" spans="1:9" s="14" customFormat="1">
      <c r="F33" s="12" t="s">
        <v>39</v>
      </c>
      <c r="G33" s="12">
        <f>SUM(G27:G32)</f>
        <v>2</v>
      </c>
      <c r="H33" s="12">
        <f>SUM(H27:H32)</f>
        <v>2</v>
      </c>
    </row>
    <row r="35" spans="1:9" s="11" customFormat="1">
      <c r="A35" s="4" t="s">
        <v>47</v>
      </c>
      <c r="B35" s="4" t="s">
        <v>2</v>
      </c>
      <c r="C35" s="4" t="s">
        <v>91</v>
      </c>
      <c r="D35" s="4" t="s">
        <v>9</v>
      </c>
      <c r="E35" s="4" t="s">
        <v>3</v>
      </c>
      <c r="F35" s="4" t="s">
        <v>32</v>
      </c>
      <c r="G35" s="4" t="s">
        <v>96</v>
      </c>
      <c r="H35" s="4" t="s">
        <v>30</v>
      </c>
      <c r="I35" s="4" t="s">
        <v>84</v>
      </c>
    </row>
    <row r="36" spans="1:9">
      <c r="A36" s="2" t="s">
        <v>49</v>
      </c>
      <c r="B36" s="2" t="s">
        <v>121</v>
      </c>
      <c r="C36" s="2" t="s">
        <v>139</v>
      </c>
      <c r="D36" s="2" t="s">
        <v>163</v>
      </c>
      <c r="F36" s="2" t="s">
        <v>50</v>
      </c>
      <c r="G36" s="2">
        <v>1</v>
      </c>
      <c r="H36" s="2">
        <v>1</v>
      </c>
      <c r="I36" s="8" t="s">
        <v>79</v>
      </c>
    </row>
    <row r="37" spans="1:9">
      <c r="A37" s="2" t="s">
        <v>52</v>
      </c>
      <c r="B37" s="2" t="s">
        <v>122</v>
      </c>
      <c r="C37" s="2" t="s">
        <v>122</v>
      </c>
      <c r="D37" s="2" t="s">
        <v>164</v>
      </c>
      <c r="F37" s="2" t="s">
        <v>51</v>
      </c>
      <c r="G37" s="2">
        <v>0</v>
      </c>
      <c r="H37" s="2">
        <v>0</v>
      </c>
      <c r="I37" s="8" t="s">
        <v>80</v>
      </c>
    </row>
    <row r="38" spans="1:9">
      <c r="A38" s="2" t="s">
        <v>62</v>
      </c>
      <c r="B38" s="2" t="s">
        <v>122</v>
      </c>
      <c r="C38" s="2" t="s">
        <v>138</v>
      </c>
      <c r="F38" s="2" t="s">
        <v>53</v>
      </c>
      <c r="G38" s="2">
        <v>0</v>
      </c>
      <c r="H38" s="2">
        <v>0</v>
      </c>
    </row>
    <row r="39" spans="1:9">
      <c r="A39" s="2" t="s">
        <v>55</v>
      </c>
      <c r="B39" s="2" t="s">
        <v>123</v>
      </c>
      <c r="C39" s="2" t="s">
        <v>140</v>
      </c>
      <c r="D39" s="21">
        <v>31978331</v>
      </c>
      <c r="F39" s="2" t="s">
        <v>54</v>
      </c>
      <c r="G39" s="2">
        <v>1</v>
      </c>
      <c r="H39" s="2">
        <v>1</v>
      </c>
    </row>
    <row r="40" spans="1:9">
      <c r="A40" s="2" t="s">
        <v>58</v>
      </c>
      <c r="B40" s="2" t="s">
        <v>124</v>
      </c>
      <c r="C40" s="2" t="s">
        <v>141</v>
      </c>
      <c r="D40" s="21">
        <v>31978331</v>
      </c>
      <c r="F40" s="2" t="s">
        <v>56</v>
      </c>
      <c r="G40" s="2">
        <v>1</v>
      </c>
      <c r="H40" s="2">
        <v>1</v>
      </c>
      <c r="I40" s="8" t="s">
        <v>81</v>
      </c>
    </row>
    <row r="41" spans="1:9">
      <c r="A41" s="2" t="s">
        <v>59</v>
      </c>
      <c r="B41" s="2" t="s">
        <v>125</v>
      </c>
      <c r="C41" s="2" t="s">
        <v>142</v>
      </c>
      <c r="D41" s="21">
        <v>31978331</v>
      </c>
      <c r="F41" s="2" t="s">
        <v>57</v>
      </c>
      <c r="G41" s="2">
        <v>0.5</v>
      </c>
      <c r="H41" s="2">
        <v>0.5</v>
      </c>
      <c r="I41" s="8" t="s">
        <v>81</v>
      </c>
    </row>
    <row r="42" spans="1:9">
      <c r="A42" s="2" t="s">
        <v>73</v>
      </c>
      <c r="B42" s="2" t="s">
        <v>126</v>
      </c>
      <c r="F42" s="2" t="s">
        <v>8</v>
      </c>
    </row>
    <row r="43" spans="1:9" s="14" customFormat="1">
      <c r="F43" s="12" t="s">
        <v>39</v>
      </c>
      <c r="G43" s="12">
        <f>SUM(G36:G41)</f>
        <v>3.5</v>
      </c>
      <c r="H43" s="12">
        <f>SUM(H36:H41)</f>
        <v>3.5</v>
      </c>
    </row>
    <row r="45" spans="1:9" s="4" customFormat="1">
      <c r="A45" s="4" t="s">
        <v>48</v>
      </c>
      <c r="B45" s="4" t="s">
        <v>2</v>
      </c>
      <c r="C45" s="4" t="s">
        <v>91</v>
      </c>
      <c r="D45" s="4" t="s">
        <v>12</v>
      </c>
      <c r="E45" s="4" t="s">
        <v>9</v>
      </c>
      <c r="F45" s="4" t="s">
        <v>3</v>
      </c>
    </row>
    <row r="46" spans="1:9">
      <c r="A46" s="2" t="s">
        <v>22</v>
      </c>
      <c r="B46" s="2" t="s">
        <v>127</v>
      </c>
      <c r="C46" s="2" t="s">
        <v>127</v>
      </c>
      <c r="D46" s="8" t="s">
        <v>23</v>
      </c>
    </row>
    <row r="47" spans="1:9">
      <c r="A47" s="2" t="s">
        <v>6</v>
      </c>
      <c r="B47" s="2" t="s">
        <v>128</v>
      </c>
      <c r="C47" s="2" t="s">
        <v>128</v>
      </c>
      <c r="D47" s="8" t="s">
        <v>14</v>
      </c>
    </row>
    <row r="48" spans="1:9">
      <c r="A48" s="2" t="s">
        <v>15</v>
      </c>
      <c r="B48" s="2" t="s">
        <v>129</v>
      </c>
      <c r="C48" s="2" t="s">
        <v>129</v>
      </c>
      <c r="D48" s="8" t="s">
        <v>16</v>
      </c>
    </row>
    <row r="49" spans="1:4">
      <c r="A49" s="2" t="s">
        <v>17</v>
      </c>
      <c r="B49" s="2" t="s">
        <v>130</v>
      </c>
      <c r="C49" s="2" t="s">
        <v>143</v>
      </c>
      <c r="D49" s="8" t="s">
        <v>68</v>
      </c>
    </row>
    <row r="50" spans="1:4">
      <c r="A50" s="2" t="s">
        <v>18</v>
      </c>
      <c r="B50" s="2" t="s">
        <v>131</v>
      </c>
      <c r="C50" s="2" t="s">
        <v>144</v>
      </c>
      <c r="D50" s="8" t="s">
        <v>19</v>
      </c>
    </row>
    <row r="51" spans="1:4">
      <c r="A51" s="2" t="s">
        <v>25</v>
      </c>
      <c r="B51" s="2" t="s">
        <v>132</v>
      </c>
      <c r="C51" s="2" t="s">
        <v>132</v>
      </c>
      <c r="D51" s="8" t="s">
        <v>26</v>
      </c>
    </row>
    <row r="52" spans="1:4">
      <c r="A52" s="2" t="s">
        <v>24</v>
      </c>
      <c r="B52" s="2" t="s">
        <v>133</v>
      </c>
      <c r="C52" s="2" t="s">
        <v>133</v>
      </c>
      <c r="D52" s="8" t="s">
        <v>27</v>
      </c>
    </row>
    <row r="53" spans="1:4" s="1" customFormat="1">
      <c r="A53" s="1" t="s">
        <v>106</v>
      </c>
      <c r="B53" s="2" t="s">
        <v>8</v>
      </c>
      <c r="D53" s="20" t="s">
        <v>72</v>
      </c>
    </row>
    <row r="54" spans="1:4" s="1" customFormat="1">
      <c r="A54" s="1" t="s">
        <v>107</v>
      </c>
      <c r="B54" s="2" t="s">
        <v>8</v>
      </c>
      <c r="D54" s="20" t="s">
        <v>72</v>
      </c>
    </row>
    <row r="55" spans="1:4" s="1" customFormat="1">
      <c r="A55" s="1" t="s">
        <v>74</v>
      </c>
      <c r="B55" s="2" t="s">
        <v>8</v>
      </c>
      <c r="D55" s="20" t="s">
        <v>72</v>
      </c>
    </row>
    <row r="56" spans="1:4" s="1" customFormat="1">
      <c r="A56" s="1" t="s">
        <v>75</v>
      </c>
      <c r="B56" s="2" t="s">
        <v>134</v>
      </c>
      <c r="D56" s="20" t="s">
        <v>72</v>
      </c>
    </row>
    <row r="57" spans="1:4" s="1" customFormat="1">
      <c r="A57" s="1" t="s">
        <v>78</v>
      </c>
      <c r="B57" s="2" t="s">
        <v>8</v>
      </c>
      <c r="D57" s="20" t="s">
        <v>72</v>
      </c>
    </row>
    <row r="58" spans="1:4" s="1" customFormat="1">
      <c r="A58" s="1" t="s">
        <v>108</v>
      </c>
      <c r="B58" s="2" t="s">
        <v>135</v>
      </c>
      <c r="D58" s="20"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0" sqref="A10:B10"/>
    </sheetView>
  </sheetViews>
  <sheetFormatPr baseColWidth="10" defaultColWidth="9" defaultRowHeight="15"/>
  <cols>
    <col min="2" max="2" width="14" customWidth="1"/>
  </cols>
  <sheetData>
    <row r="1" spans="1:2">
      <c r="A1" s="15">
        <v>1</v>
      </c>
      <c r="B1" s="15" t="s">
        <v>64</v>
      </c>
    </row>
    <row r="2" spans="1:2">
      <c r="A2" s="16">
        <v>2</v>
      </c>
      <c r="B2" s="16" t="s">
        <v>64</v>
      </c>
    </row>
    <row r="3" spans="1:2">
      <c r="A3" s="16">
        <v>3</v>
      </c>
      <c r="B3" s="16" t="s">
        <v>65</v>
      </c>
    </row>
    <row r="4" spans="1:2">
      <c r="A4" s="16">
        <v>4</v>
      </c>
      <c r="B4" s="16" t="s">
        <v>65</v>
      </c>
    </row>
    <row r="5" spans="1:2">
      <c r="A5" s="16">
        <v>5</v>
      </c>
      <c r="B5" s="16" t="s">
        <v>65</v>
      </c>
    </row>
    <row r="6" spans="1:2">
      <c r="A6" s="16">
        <v>6</v>
      </c>
      <c r="B6" s="16" t="s">
        <v>65</v>
      </c>
    </row>
    <row r="7" spans="1:2">
      <c r="A7" s="16">
        <v>7</v>
      </c>
      <c r="B7" s="16" t="s">
        <v>65</v>
      </c>
    </row>
    <row r="8" spans="1:2">
      <c r="A8" s="16">
        <v>8</v>
      </c>
      <c r="B8" s="16" t="s">
        <v>65</v>
      </c>
    </row>
    <row r="9" spans="1:2">
      <c r="A9" s="16">
        <v>9</v>
      </c>
      <c r="B9" s="16" t="s">
        <v>60</v>
      </c>
    </row>
    <row r="10" spans="1:2">
      <c r="A10" s="16">
        <v>10</v>
      </c>
      <c r="B10" s="16" t="s">
        <v>60</v>
      </c>
    </row>
    <row r="11" spans="1:2">
      <c r="A11" s="16">
        <v>11</v>
      </c>
      <c r="B11" s="16" t="s">
        <v>60</v>
      </c>
    </row>
    <row r="12" spans="1:2">
      <c r="A12" s="16">
        <v>12</v>
      </c>
      <c r="B12" s="16" t="s">
        <v>60</v>
      </c>
    </row>
    <row r="13" spans="1:2">
      <c r="A13" s="16">
        <v>13</v>
      </c>
      <c r="B13" s="16" t="s">
        <v>66</v>
      </c>
    </row>
    <row r="14" spans="1:2">
      <c r="A14" s="16">
        <v>14</v>
      </c>
      <c r="B14" s="16" t="s">
        <v>66</v>
      </c>
    </row>
    <row r="15" spans="1:2">
      <c r="A15" s="16">
        <v>15</v>
      </c>
      <c r="B15" s="16" t="s">
        <v>66</v>
      </c>
    </row>
    <row r="16" spans="1:2">
      <c r="A16" s="16">
        <v>16</v>
      </c>
      <c r="B16" s="16" t="s">
        <v>67</v>
      </c>
    </row>
    <row r="17" spans="1:2">
      <c r="A17" s="16">
        <v>17</v>
      </c>
      <c r="B17" s="1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6"/>
  <sheetViews>
    <sheetView workbookViewId="0">
      <selection activeCell="E11" sqref="E11"/>
    </sheetView>
  </sheetViews>
  <sheetFormatPr baseColWidth="10" defaultColWidth="9" defaultRowHeight="15"/>
  <cols>
    <col min="1" max="1" width="38.75" bestFit="1" customWidth="1"/>
    <col min="2" max="2" width="30.625" bestFit="1" customWidth="1"/>
    <col min="3" max="3" width="15.375" bestFit="1" customWidth="1"/>
    <col min="4" max="4" width="12.25" bestFit="1" customWidth="1"/>
    <col min="5" max="5" width="18.875" bestFit="1" customWidth="1"/>
    <col min="6" max="8" width="18.875" customWidth="1"/>
    <col min="9" max="9" width="17" bestFit="1" customWidth="1"/>
  </cols>
  <sheetData>
    <row r="1" spans="1:10" s="1" customFormat="1">
      <c r="A1" s="19" t="s">
        <v>70</v>
      </c>
      <c r="B1" s="19"/>
      <c r="C1" s="19"/>
      <c r="D1" s="19"/>
      <c r="E1" s="19"/>
      <c r="F1" s="19"/>
      <c r="G1" s="19"/>
      <c r="H1" s="19"/>
      <c r="I1" s="19"/>
      <c r="J1" s="19"/>
    </row>
    <row r="2" spans="1:10" s="6" customFormat="1">
      <c r="A2" s="4" t="s">
        <v>38</v>
      </c>
      <c r="B2" s="4" t="s">
        <v>36</v>
      </c>
      <c r="C2" s="4" t="s">
        <v>37</v>
      </c>
      <c r="D2" s="4" t="s">
        <v>41</v>
      </c>
      <c r="E2" s="4" t="s">
        <v>98</v>
      </c>
      <c r="F2" s="4" t="s">
        <v>99</v>
      </c>
      <c r="G2" s="4" t="s">
        <v>43</v>
      </c>
      <c r="H2" s="4" t="s">
        <v>44</v>
      </c>
      <c r="I2" s="4" t="s">
        <v>9</v>
      </c>
      <c r="J2" s="6" t="s">
        <v>3</v>
      </c>
    </row>
    <row r="3" spans="1:10">
      <c r="A3" t="s">
        <v>145</v>
      </c>
      <c r="B3" s="22" t="s">
        <v>146</v>
      </c>
      <c r="C3" t="s">
        <v>147</v>
      </c>
      <c r="D3" t="s">
        <v>148</v>
      </c>
      <c r="E3" t="s">
        <v>165</v>
      </c>
      <c r="F3" t="s">
        <v>155</v>
      </c>
      <c r="G3">
        <v>1</v>
      </c>
      <c r="H3" t="s">
        <v>150</v>
      </c>
      <c r="I3" s="21">
        <v>31978331</v>
      </c>
    </row>
    <row r="4" spans="1:10">
      <c r="A4" t="s">
        <v>151</v>
      </c>
      <c r="B4" s="22" t="s">
        <v>152</v>
      </c>
      <c r="C4" t="s">
        <v>153</v>
      </c>
      <c r="D4" t="s">
        <v>148</v>
      </c>
      <c r="E4" t="s">
        <v>149</v>
      </c>
      <c r="F4" t="s">
        <v>160</v>
      </c>
      <c r="G4">
        <v>1</v>
      </c>
      <c r="H4" t="s">
        <v>154</v>
      </c>
      <c r="I4" s="21">
        <v>31978331</v>
      </c>
      <c r="J4" t="s">
        <v>162</v>
      </c>
    </row>
    <row r="6" spans="1:10">
      <c r="A6" s="23" t="s">
        <v>157</v>
      </c>
      <c r="B6" s="23" t="s">
        <v>158</v>
      </c>
      <c r="C6" s="23" t="s">
        <v>159</v>
      </c>
      <c r="D6" s="23" t="s">
        <v>148</v>
      </c>
      <c r="E6" s="23" t="s">
        <v>8</v>
      </c>
      <c r="F6" s="23" t="s">
        <v>160</v>
      </c>
      <c r="G6" s="23">
        <v>1</v>
      </c>
      <c r="H6" s="23" t="s">
        <v>156</v>
      </c>
      <c r="I6" s="20">
        <v>31978331</v>
      </c>
      <c r="J6" s="23" t="s">
        <v>161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Main scoring sheet</vt:lpstr>
      <vt:lpstr>Scores and classifications</vt:lpstr>
      <vt:lpstr>List of variants curated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z633142</dc:creator>
  <cp:lastModifiedBy>arierae</cp:lastModifiedBy>
  <dcterms:created xsi:type="dcterms:W3CDTF">2020-02-18T10:38:16Z</dcterms:created>
  <dcterms:modified xsi:type="dcterms:W3CDTF">2020-09-14T13:49:11Z</dcterms:modified>
</cp:coreProperties>
</file>