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Igroup-Joris-Veltman\Infertility\2020 Update Systematic Review\Combined files\"/>
    </mc:Choice>
  </mc:AlternateContent>
  <xr:revisionPtr revIDLastSave="0" documentId="8_{1F6A7142-6C1D-48EB-9FBF-F74059D5258E}" xr6:coauthVersionLast="44" xr6:coauthVersionMax="44" xr10:uidLastSave="{00000000-0000-0000-0000-000000000000}"/>
  <bookViews>
    <workbookView xWindow="3795" yWindow="0" windowWidth="16200" windowHeight="9375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<sst xmlns="http://schemas.openxmlformats.org/spreadsheetml/2006/main" count="258" uniqueCount="179">
  <si>
    <t>Reported inheritance</t>
  </si>
  <si>
    <t>Inheritance in animal models</t>
  </si>
  <si>
    <t>Answer</t>
  </si>
  <si>
    <t>Comments</t>
  </si>
  <si>
    <t>Conclusion inheritance</t>
  </si>
  <si>
    <t>Possible synonyms used for gene name</t>
  </si>
  <si>
    <t>Broad disease category</t>
  </si>
  <si>
    <t>Step 1: Inheritance information</t>
  </si>
  <si>
    <t>N/A</t>
  </si>
  <si>
    <t>Reference (PMID)</t>
  </si>
  <si>
    <t>Additional evidence</t>
  </si>
  <si>
    <t>Date of curation</t>
  </si>
  <si>
    <t>Options</t>
  </si>
  <si>
    <t>Autosomal recessive/Autosomal dominant/X-linked/Y-linked/Mitochondrial/De novo (autosomal recessive)/De novo (autosomal dominant/De novo (X-linked)/De novo (Y-linked)/Other (please specify)</t>
  </si>
  <si>
    <t>Pre-testicular/Testicular/Post-testicular</t>
  </si>
  <si>
    <t>Disease category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</si>
  <si>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</si>
  <si>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</si>
  <si>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Expected results semen analysis</t>
  </si>
  <si>
    <t>Normozoospermia/oligozoospermia/azoospermia/teratozoospermia/asthenozoospermia : specific details visible under light microscope</t>
  </si>
  <si>
    <t>Incidence</t>
  </si>
  <si>
    <t>Familial/sporadic</t>
  </si>
  <si>
    <t>Type of infertility</t>
  </si>
  <si>
    <t>Isolated infertility/Syndromic infertility/Endocrine disorder/Reproductive system disorder</t>
  </si>
  <si>
    <t>Expected results TESE</t>
  </si>
  <si>
    <t>Expected testicular phenotype</t>
  </si>
  <si>
    <t>Germ cell arrest/Hypospermatogenesis/Sertoli cell only/Tubular shadows</t>
  </si>
  <si>
    <t>Sperm/No sperm/Variable</t>
  </si>
  <si>
    <t>Step 2: Sequencing and variant information</t>
  </si>
  <si>
    <t>Type of genetic test used for first identification</t>
  </si>
  <si>
    <t>Points awarded</t>
  </si>
  <si>
    <t>1 pt: 1-2, 2 pt: 3-4, 3 pt: 5-9, 4 pt: 10-24 patients</t>
  </si>
  <si>
    <t>Information on scoring points</t>
  </si>
  <si>
    <t>Patients with de novo mutations described</t>
  </si>
  <si>
    <t>Highest LOD score in families described</t>
  </si>
  <si>
    <t>1 pt: AR disease with LOD score of &gt;3</t>
  </si>
  <si>
    <t>cDNA position</t>
  </si>
  <si>
    <t>Protein position</t>
  </si>
  <si>
    <t>Genomic position</t>
  </si>
  <si>
    <t>Total score</t>
  </si>
  <si>
    <t>1 pt: AD disease with significant excess of de novos</t>
  </si>
  <si>
    <t>Zygosity</t>
  </si>
  <si>
    <t>Number of variants classified as (likely) pathogenic (see variants curated tab)</t>
  </si>
  <si>
    <t>Identified in how many unrelated individuals</t>
  </si>
  <si>
    <t>Ethnicity of affected individuals</t>
  </si>
  <si>
    <t>Number of variants described consistent with inheritance pattern (see variants curated tab)</t>
  </si>
  <si>
    <t>Number of unrelated patients described consistent with inheritance pattern</t>
  </si>
  <si>
    <t>Step 3: Functional evidence</t>
  </si>
  <si>
    <t>Step 4: Additional phenotype information</t>
  </si>
  <si>
    <t>Gene is expressed in the correct (human) tissue/cell type</t>
  </si>
  <si>
    <t>1 pt function/expression consistent with disease</t>
  </si>
  <si>
    <t>1 pt physically interacts with gene characterized for same disease</t>
  </si>
  <si>
    <t>Gene physically interacts with gene characterized for same disease</t>
  </si>
  <si>
    <t>1 pt relevant pathology in vitro after similar genetic modification</t>
  </si>
  <si>
    <t>1 pt determination of mutational mechanism</t>
  </si>
  <si>
    <t>Determination of mutational mechanism</t>
  </si>
  <si>
    <t>1 pt gene function in vivo related to pathology of human disease</t>
  </si>
  <si>
    <t>1 pt phenotype and genotype match human disease</t>
  </si>
  <si>
    <t>Gene function in vivo related to pathology of human disease</t>
  </si>
  <si>
    <t>Phenotype and genotype match human disease</t>
  </si>
  <si>
    <t>Moderate</t>
  </si>
  <si>
    <t>References describing patients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</si>
  <si>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</si>
  <si>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Basic information</t>
  </si>
  <si>
    <t>No evidence</t>
  </si>
  <si>
    <t>Limited</t>
  </si>
  <si>
    <t>Strong</t>
  </si>
  <si>
    <t>Definitive</t>
  </si>
  <si>
    <t>Name of defect and OMIM ID/phenotypic series</t>
  </si>
  <si>
    <t>Please specify e.g. pLi or LOEUF scores, https://wwwfbm.unil.ch/domino/ etc.</t>
  </si>
  <si>
    <t>Sequencing variant information</t>
  </si>
  <si>
    <t>Number of independent publications reporting independent individuals with VUS or (likely) pathogenic variants</t>
  </si>
  <si>
    <t>Please specify</t>
  </si>
  <si>
    <t>Disease models used</t>
  </si>
  <si>
    <t>Female infertility described</t>
  </si>
  <si>
    <t>Comorbidities described</t>
  </si>
  <si>
    <t>1 pt per publication (max score = 3)</t>
  </si>
  <si>
    <t>1 pt per VLP or mutation (max score = 4)</t>
  </si>
  <si>
    <t>Other comments</t>
  </si>
  <si>
    <t>Preferably use http://conradlab.shinyapps.io/HISTA. GTEX, Protein Atlas and individual studies may also be used</t>
  </si>
  <si>
    <t>Preferably use STRING with a list of genes with known link to male infertility (see PMID: 30865283 Supplementary Table SIV)</t>
  </si>
  <si>
    <t>1 point for mammalian models and 0.5 points for non-mammalian models. 3 non-mammalian models or more allows for 1 point</t>
  </si>
  <si>
    <t>Only include patients with VUS or higher</t>
  </si>
  <si>
    <t>Only count replication studies, the first publication does NOT count (e.g. 2 publiations for 1 GDR = 1 point)</t>
  </si>
  <si>
    <t>Extra info</t>
  </si>
  <si>
    <t xml:space="preserve">Curated phenotype </t>
  </si>
  <si>
    <t>Full name including OMIM disease ID or OMIM Phenotype series ID</t>
  </si>
  <si>
    <t>Curated gene</t>
  </si>
  <si>
    <t>HUGO approved gene name</t>
  </si>
  <si>
    <t>Alternative names used in literature</t>
  </si>
  <si>
    <t>Answer reviewer 1</t>
  </si>
  <si>
    <t>Answer reviewer 2</t>
  </si>
  <si>
    <t>Assessor code reviewer 1</t>
  </si>
  <si>
    <t>Assessor code reviewer 2</t>
  </si>
  <si>
    <t>Clinical validity score reviewer 1</t>
  </si>
  <si>
    <t>Clinical validity score reviewer 2</t>
  </si>
  <si>
    <t>Points awarded reviewer 1</t>
  </si>
  <si>
    <t>Points awarded reviewer 2</t>
  </si>
  <si>
    <t>ACMG classification reviewer 1</t>
  </si>
  <si>
    <t>ACMG classification reviewer 2</t>
  </si>
  <si>
    <t>Clinical validity score difference between reviewers</t>
  </si>
  <si>
    <t>Clinical validity status</t>
  </si>
  <si>
    <t>Final clinical validity classification (see Tab scores and classifications)</t>
  </si>
  <si>
    <t>Summary clinical validity assessment</t>
  </si>
  <si>
    <t>Final clinical validity score (average)</t>
  </si>
  <si>
    <t>Max allowed difference in score between reviewers is 1</t>
  </si>
  <si>
    <t>ART outcome: IVF</t>
  </si>
  <si>
    <t>ART outcome: ICSI</t>
  </si>
  <si>
    <t>Clinical details of the patient (if described)</t>
  </si>
  <si>
    <t>Please specify (1-2 sentences max)</t>
  </si>
  <si>
    <t>RE</t>
  </si>
  <si>
    <t>RH</t>
  </si>
  <si>
    <t>26-10-2020</t>
  </si>
  <si>
    <t>TEX15</t>
  </si>
  <si>
    <t>Non-obstructive azoospermia; OMIM:617960</t>
  </si>
  <si>
    <t>26199321; 28355598; 28303806; 31479588</t>
  </si>
  <si>
    <t>Autosomal recessive</t>
  </si>
  <si>
    <t>DOMINO: likely recessive; pLi: 0</t>
  </si>
  <si>
    <t>Whole exome sequencing</t>
  </si>
  <si>
    <t>26199321; 28355598; 28303806</t>
  </si>
  <si>
    <t>Patient in 31479588 not included</t>
  </si>
  <si>
    <t>28355598; 28303806</t>
  </si>
  <si>
    <t>Yes, enhanced in testis</t>
  </si>
  <si>
    <t>Human Protein Atlas</t>
  </si>
  <si>
    <t>Yes, interacts with TEX11 and SYCP3</t>
  </si>
  <si>
    <t>STRING</t>
  </si>
  <si>
    <t>TEX15 protein absent</t>
  </si>
  <si>
    <t>Loss of function</t>
  </si>
  <si>
    <t>Yes, mouse is infertile</t>
  </si>
  <si>
    <t>MGI</t>
  </si>
  <si>
    <t>Yes</t>
  </si>
  <si>
    <t>Mouse</t>
  </si>
  <si>
    <t>Isolated infertility</t>
  </si>
  <si>
    <t>Testicular</t>
  </si>
  <si>
    <t>Meiotic arrest</t>
  </si>
  <si>
    <t>Azoospermia/oligozoospermia</t>
  </si>
  <si>
    <t>Germ cell arrest</t>
  </si>
  <si>
    <t>Sperm</t>
  </si>
  <si>
    <t>No pregnancy</t>
  </si>
  <si>
    <t>Unknown</t>
  </si>
  <si>
    <t>Varicocele</t>
  </si>
  <si>
    <t>Chr8(GRCh37):g.30704404A&gt;C</t>
  </si>
  <si>
    <t>NM_001350162.1(TEX15):c.3279T&gt;G</t>
  </si>
  <si>
    <t>p.(Tyr1093*)</t>
  </si>
  <si>
    <t>Homozygous</t>
  </si>
  <si>
    <t>Likely pathogenic</t>
  </si>
  <si>
    <t>Turkish</t>
  </si>
  <si>
    <t>Chr8(GRCh37):g.30704115T&gt;A</t>
  </si>
  <si>
    <t>NM_001350162.1(TEX15):c.3568A&gt;T</t>
  </si>
  <si>
    <t>p.(Lys1190*)</t>
  </si>
  <si>
    <t>Heterozygous</t>
  </si>
  <si>
    <t>Italian</t>
  </si>
  <si>
    <t>Chr8(GRCh37):g.30703494del</t>
  </si>
  <si>
    <t>NM_001350162.1(TEX15):c.4189del</t>
  </si>
  <si>
    <t>p.(Ser1397Leufs*5)</t>
  </si>
  <si>
    <t>Chr8(GRCh37):g.30699600G&gt;A</t>
  </si>
  <si>
    <t>NM_001350162.1(TEX15):c.8083C&gt;T</t>
  </si>
  <si>
    <t>p.(Arg2695*)</t>
  </si>
  <si>
    <t>Chinese</t>
  </si>
  <si>
    <t>Chr8(GRCh37):g.30694577C&gt;T</t>
  </si>
  <si>
    <t>NM_001350162.1(TEX15):c.9223G&gt;A</t>
  </si>
  <si>
    <t>p.(Gly3075Arg)</t>
  </si>
  <si>
    <t>Uncertain significance</t>
  </si>
  <si>
    <t>Brazilian</t>
  </si>
  <si>
    <t>Chr8(GRCh37):g.30700565C&gt;T</t>
  </si>
  <si>
    <t>NM_001350162.1(TEX15):c.7118G&gt;A</t>
  </si>
  <si>
    <t>p.(Ser2373Asn)</t>
  </si>
  <si>
    <t>Likely benign</t>
  </si>
  <si>
    <t>Agreement</t>
  </si>
  <si>
    <t>CT42; SPGF25</t>
  </si>
  <si>
    <t>Familial / Sporadic</t>
  </si>
  <si>
    <t>pLI=0; LOEUF=0.778</t>
  </si>
  <si>
    <t>Whole-exome sequencing</t>
  </si>
  <si>
    <t>-</t>
  </si>
  <si>
    <t>Loss-of-function</t>
  </si>
  <si>
    <t>Yes male KO mice are infertile</t>
  </si>
  <si>
    <t>Azoospermia or severe oligozoospermia</t>
  </si>
  <si>
    <t>Variable</t>
  </si>
  <si>
    <t>Pathogenic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</si>
</sst>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8"/>
  <sheetViews>
    <sheetView tabSelected="1" zoomScale="60" zoomScaleNormal="60" workbookViewId="0">
      <selection activeCell="A50" sqref="A50"/>
    </sheetView>
  </sheetViews>
  <sheetFormatPr defaultRowHeight="15" x14ac:dyDescent="0.2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3" customFormat="1" x14ac:dyDescent="0.25">
      <c r="A1" s="3" t="s">
        <v>63</v>
      </c>
      <c r="B1" s="3" t="s">
        <v>2</v>
      </c>
      <c r="C1" s="3" t="s">
        <v>84</v>
      </c>
    </row>
    <row r="2" spans="1:3" x14ac:dyDescent="0.25">
      <c r="A2" s="16" t="s">
        <v>92</v>
      </c>
      <c r="B2" s="2" t="s">
        <v>110</v>
      </c>
    </row>
    <row r="3" spans="1:3" x14ac:dyDescent="0.25">
      <c r="A3" s="16" t="s">
        <v>93</v>
      </c>
      <c r="B3" s="2" t="s">
        <v>111</v>
      </c>
    </row>
    <row r="4" spans="1:3" x14ac:dyDescent="0.25">
      <c r="A4" s="16" t="s">
        <v>11</v>
      </c>
      <c r="B4" s="17" t="s">
        <v>112</v>
      </c>
      <c r="C4" s="9"/>
    </row>
    <row r="5" spans="1:3" x14ac:dyDescent="0.25">
      <c r="A5" s="16" t="s">
        <v>87</v>
      </c>
      <c r="B5" s="19" t="s">
        <v>113</v>
      </c>
      <c r="C5" s="7" t="s">
        <v>88</v>
      </c>
    </row>
    <row r="6" spans="1:3" x14ac:dyDescent="0.25">
      <c r="A6" s="16" t="s">
        <v>5</v>
      </c>
      <c r="B6" s="19" t="s">
        <v>169</v>
      </c>
      <c r="C6" s="7" t="s">
        <v>89</v>
      </c>
    </row>
    <row r="7" spans="1:3" x14ac:dyDescent="0.25">
      <c r="A7" s="16" t="s">
        <v>85</v>
      </c>
      <c r="B7" s="1" t="s">
        <v>114</v>
      </c>
      <c r="C7" s="7" t="s">
        <v>86</v>
      </c>
    </row>
    <row r="8" spans="1:3" x14ac:dyDescent="0.25">
      <c r="A8" s="16" t="s">
        <v>61</v>
      </c>
      <c r="B8" s="1" t="s">
        <v>115</v>
      </c>
    </row>
    <row r="9" spans="1:3" x14ac:dyDescent="0.25">
      <c r="A9" s="16"/>
    </row>
    <row r="10" spans="1:3" s="3" customFormat="1" x14ac:dyDescent="0.25">
      <c r="A10" s="3" t="s">
        <v>103</v>
      </c>
    </row>
    <row r="11" spans="1:3" x14ac:dyDescent="0.25">
      <c r="A11" s="16" t="s">
        <v>94</v>
      </c>
      <c r="B11" s="2">
        <f>G33+G43</f>
        <v>14</v>
      </c>
    </row>
    <row r="12" spans="1:3" x14ac:dyDescent="0.25">
      <c r="A12" s="16" t="s">
        <v>95</v>
      </c>
      <c r="B12" s="2">
        <f>H33+H43</f>
        <v>13</v>
      </c>
    </row>
    <row r="13" spans="1:3" x14ac:dyDescent="0.25">
      <c r="A13" s="16" t="s">
        <v>100</v>
      </c>
      <c r="B13" s="2">
        <f>ABS(B11-B12)</f>
        <v>1</v>
      </c>
    </row>
    <row r="14" spans="1:3" x14ac:dyDescent="0.25">
      <c r="A14" s="16" t="s">
        <v>101</v>
      </c>
      <c r="B14" s="2" t="s">
        <v>168</v>
      </c>
      <c r="C14" s="7" t="s">
        <v>105</v>
      </c>
    </row>
    <row r="15" spans="1:3" s="11" customFormat="1" x14ac:dyDescent="0.25">
      <c r="A15" s="11" t="s">
        <v>104</v>
      </c>
      <c r="B15" s="11">
        <f>AVERAGE(B11:B12)</f>
        <v>13.5</v>
      </c>
    </row>
    <row r="16" spans="1:3" s="11" customFormat="1" x14ac:dyDescent="0.25">
      <c r="A16" s="11" t="s">
        <v>102</v>
      </c>
      <c r="B16" s="11" t="s">
        <v>66</v>
      </c>
    </row>
    <row r="18" spans="1:9" s="10" customFormat="1" x14ac:dyDescent="0.25">
      <c r="A18" s="3" t="s">
        <v>7</v>
      </c>
      <c r="B18" s="3" t="s">
        <v>90</v>
      </c>
      <c r="C18" s="3" t="s">
        <v>91</v>
      </c>
      <c r="D18" s="3" t="s">
        <v>12</v>
      </c>
      <c r="E18" s="3" t="s">
        <v>9</v>
      </c>
      <c r="F18" s="3" t="s">
        <v>3</v>
      </c>
    </row>
    <row r="19" spans="1:9" s="4" customFormat="1" x14ac:dyDescent="0.25">
      <c r="A19" s="4" t="s">
        <v>20</v>
      </c>
      <c r="B19" s="20" t="s">
        <v>21</v>
      </c>
      <c r="C19" s="20" t="s">
        <v>170</v>
      </c>
      <c r="D19" s="6" t="s">
        <v>21</v>
      </c>
    </row>
    <row r="20" spans="1:9" x14ac:dyDescent="0.25">
      <c r="A20" s="2" t="s">
        <v>0</v>
      </c>
      <c r="B20" s="1" t="s">
        <v>116</v>
      </c>
      <c r="C20" s="1" t="s">
        <v>116</v>
      </c>
      <c r="D20" s="7" t="s">
        <v>13</v>
      </c>
      <c r="E20" s="4"/>
    </row>
    <row r="21" spans="1:9" x14ac:dyDescent="0.25">
      <c r="A21" s="2" t="s">
        <v>1</v>
      </c>
      <c r="B21" s="1" t="s">
        <v>116</v>
      </c>
      <c r="C21" s="1" t="s">
        <v>116</v>
      </c>
      <c r="D21" s="7" t="s">
        <v>13</v>
      </c>
    </row>
    <row r="22" spans="1:9" x14ac:dyDescent="0.25">
      <c r="A22" s="2" t="s">
        <v>10</v>
      </c>
      <c r="B22" s="1" t="s">
        <v>117</v>
      </c>
      <c r="C22" s="1" t="s">
        <v>171</v>
      </c>
      <c r="D22" s="8" t="s">
        <v>69</v>
      </c>
    </row>
    <row r="23" spans="1:9" s="11" customFormat="1" x14ac:dyDescent="0.25">
      <c r="A23" s="11" t="s">
        <v>4</v>
      </c>
      <c r="B23" s="21" t="s">
        <v>116</v>
      </c>
      <c r="C23" s="21" t="s">
        <v>116</v>
      </c>
      <c r="D23" s="12"/>
    </row>
    <row r="25" spans="1:9" s="3" customFormat="1" x14ac:dyDescent="0.25">
      <c r="A25" s="3" t="s">
        <v>28</v>
      </c>
      <c r="B25" s="3" t="s">
        <v>90</v>
      </c>
      <c r="C25" s="3" t="s">
        <v>91</v>
      </c>
      <c r="D25" s="3" t="s">
        <v>9</v>
      </c>
      <c r="E25" s="3" t="s">
        <v>3</v>
      </c>
      <c r="F25" s="3" t="s">
        <v>32</v>
      </c>
      <c r="G25" s="3" t="s">
        <v>96</v>
      </c>
      <c r="H25" s="3" t="s">
        <v>97</v>
      </c>
      <c r="I25" s="3" t="s">
        <v>84</v>
      </c>
    </row>
    <row r="26" spans="1:9" x14ac:dyDescent="0.25">
      <c r="A26" s="2" t="s">
        <v>29</v>
      </c>
      <c r="B26" s="1" t="s">
        <v>118</v>
      </c>
      <c r="C26" s="1" t="s">
        <v>172</v>
      </c>
      <c r="D26" s="1"/>
      <c r="E26" s="1"/>
      <c r="F26" s="2" t="s">
        <v>8</v>
      </c>
    </row>
    <row r="27" spans="1:9" x14ac:dyDescent="0.25">
      <c r="A27" s="2" t="s">
        <v>46</v>
      </c>
      <c r="B27" s="1">
        <v>3</v>
      </c>
      <c r="C27" s="1">
        <v>3</v>
      </c>
      <c r="D27" s="1" t="s">
        <v>119</v>
      </c>
      <c r="E27" s="1" t="s">
        <v>120</v>
      </c>
      <c r="F27" s="2" t="s">
        <v>31</v>
      </c>
      <c r="G27" s="1">
        <v>2</v>
      </c>
      <c r="H27" s="1">
        <v>2</v>
      </c>
      <c r="I27" s="7" t="s">
        <v>82</v>
      </c>
    </row>
    <row r="28" spans="1:9" x14ac:dyDescent="0.25">
      <c r="A28" s="2" t="s">
        <v>33</v>
      </c>
      <c r="B28" s="1" t="s">
        <v>8</v>
      </c>
      <c r="C28" s="1" t="s">
        <v>173</v>
      </c>
      <c r="D28" s="1"/>
      <c r="E28" s="1"/>
      <c r="F28" s="2" t="s">
        <v>40</v>
      </c>
      <c r="G28" s="1">
        <v>0</v>
      </c>
      <c r="H28" s="1">
        <v>0</v>
      </c>
    </row>
    <row r="29" spans="1:9" x14ac:dyDescent="0.25">
      <c r="A29" s="2" t="s">
        <v>34</v>
      </c>
      <c r="B29" s="1" t="s">
        <v>8</v>
      </c>
      <c r="C29" s="1">
        <v>1.45</v>
      </c>
      <c r="D29" s="1"/>
      <c r="E29" s="1"/>
      <c r="F29" s="2" t="s">
        <v>35</v>
      </c>
      <c r="G29" s="1">
        <v>0</v>
      </c>
      <c r="H29" s="1">
        <v>0</v>
      </c>
    </row>
    <row r="30" spans="1:9" x14ac:dyDescent="0.25">
      <c r="A30" s="2" t="s">
        <v>45</v>
      </c>
      <c r="B30" s="1">
        <v>4</v>
      </c>
      <c r="C30" s="1">
        <v>4</v>
      </c>
      <c r="D30" s="1" t="s">
        <v>119</v>
      </c>
      <c r="E30" s="1"/>
      <c r="F30" s="2" t="s">
        <v>8</v>
      </c>
      <c r="G30" s="1"/>
      <c r="H30" s="1"/>
    </row>
    <row r="31" spans="1:9" x14ac:dyDescent="0.25">
      <c r="A31" s="2" t="s">
        <v>42</v>
      </c>
      <c r="B31" s="1">
        <v>4</v>
      </c>
      <c r="C31" s="1">
        <v>4</v>
      </c>
      <c r="D31" s="1" t="s">
        <v>119</v>
      </c>
      <c r="E31" s="1"/>
      <c r="F31" s="2" t="s">
        <v>77</v>
      </c>
      <c r="G31" s="1">
        <v>4</v>
      </c>
      <c r="H31" s="1">
        <v>3</v>
      </c>
    </row>
    <row r="32" spans="1:9" x14ac:dyDescent="0.25">
      <c r="A32" s="2" t="s">
        <v>71</v>
      </c>
      <c r="B32" s="1">
        <v>2</v>
      </c>
      <c r="C32" s="1">
        <v>2</v>
      </c>
      <c r="D32" s="1" t="s">
        <v>121</v>
      </c>
      <c r="E32" s="1"/>
      <c r="F32" s="2" t="s">
        <v>76</v>
      </c>
      <c r="G32" s="1">
        <v>2</v>
      </c>
      <c r="H32" s="1">
        <v>2</v>
      </c>
      <c r="I32" s="7" t="s">
        <v>83</v>
      </c>
    </row>
    <row r="33" spans="1:9" s="13" customFormat="1" x14ac:dyDescent="0.25">
      <c r="F33" s="11" t="s">
        <v>39</v>
      </c>
      <c r="G33" s="11">
        <f>SUM(G27:G32)</f>
        <v>8</v>
      </c>
      <c r="H33" s="11">
        <f>SUM(H27:H32)</f>
        <v>7</v>
      </c>
    </row>
    <row r="35" spans="1:9" s="10" customFormat="1" x14ac:dyDescent="0.25">
      <c r="A35" s="3" t="s">
        <v>47</v>
      </c>
      <c r="B35" s="3" t="s">
        <v>90</v>
      </c>
      <c r="C35" s="3" t="s">
        <v>91</v>
      </c>
      <c r="D35" s="3" t="s">
        <v>9</v>
      </c>
      <c r="E35" s="3" t="s">
        <v>3</v>
      </c>
      <c r="F35" s="3" t="s">
        <v>32</v>
      </c>
      <c r="G35" s="3" t="s">
        <v>30</v>
      </c>
      <c r="H35" s="3"/>
      <c r="I35" s="3" t="s">
        <v>84</v>
      </c>
    </row>
    <row r="36" spans="1:9" x14ac:dyDescent="0.25">
      <c r="A36" s="2" t="s">
        <v>49</v>
      </c>
      <c r="B36" s="1" t="s">
        <v>122</v>
      </c>
      <c r="C36" s="1" t="s">
        <v>130</v>
      </c>
      <c r="D36" s="1" t="s">
        <v>123</v>
      </c>
      <c r="F36" s="2" t="s">
        <v>50</v>
      </c>
      <c r="G36" s="1">
        <v>1</v>
      </c>
      <c r="H36" s="1">
        <v>1</v>
      </c>
      <c r="I36" s="7" t="s">
        <v>79</v>
      </c>
    </row>
    <row r="37" spans="1:9" x14ac:dyDescent="0.25">
      <c r="A37" s="2" t="s">
        <v>52</v>
      </c>
      <c r="B37" s="1" t="s">
        <v>124</v>
      </c>
      <c r="C37" s="1" t="s">
        <v>130</v>
      </c>
      <c r="D37" s="1" t="s">
        <v>125</v>
      </c>
      <c r="F37" s="2" t="s">
        <v>51</v>
      </c>
      <c r="G37" s="1">
        <v>1</v>
      </c>
      <c r="H37" s="1">
        <v>1</v>
      </c>
      <c r="I37" s="7" t="s">
        <v>80</v>
      </c>
    </row>
    <row r="38" spans="1:9" x14ac:dyDescent="0.25">
      <c r="A38" s="2" t="s">
        <v>62</v>
      </c>
      <c r="B38" s="1" t="s">
        <v>126</v>
      </c>
      <c r="C38" s="1" t="s">
        <v>130</v>
      </c>
      <c r="D38" s="1">
        <v>26199321</v>
      </c>
      <c r="F38" s="2" t="s">
        <v>53</v>
      </c>
      <c r="G38" s="1">
        <v>1</v>
      </c>
      <c r="H38" s="1">
        <v>1</v>
      </c>
    </row>
    <row r="39" spans="1:9" x14ac:dyDescent="0.25">
      <c r="A39" s="2" t="s">
        <v>55</v>
      </c>
      <c r="B39" s="1" t="s">
        <v>127</v>
      </c>
      <c r="C39" s="1" t="s">
        <v>174</v>
      </c>
      <c r="D39" s="1">
        <v>26199321</v>
      </c>
      <c r="F39" s="2" t="s">
        <v>54</v>
      </c>
      <c r="G39" s="1">
        <v>1</v>
      </c>
      <c r="H39" s="1">
        <v>1</v>
      </c>
    </row>
    <row r="40" spans="1:9" x14ac:dyDescent="0.25">
      <c r="A40" s="2" t="s">
        <v>58</v>
      </c>
      <c r="B40" s="1" t="s">
        <v>128</v>
      </c>
      <c r="C40" s="1" t="s">
        <v>175</v>
      </c>
      <c r="D40" s="1" t="s">
        <v>129</v>
      </c>
      <c r="F40" s="2" t="s">
        <v>56</v>
      </c>
      <c r="G40" s="1">
        <v>1</v>
      </c>
      <c r="H40" s="1">
        <v>1</v>
      </c>
      <c r="I40" s="7" t="s">
        <v>81</v>
      </c>
    </row>
    <row r="41" spans="1:9" x14ac:dyDescent="0.25">
      <c r="A41" s="2" t="s">
        <v>59</v>
      </c>
      <c r="B41" s="1" t="s">
        <v>130</v>
      </c>
      <c r="C41" s="1" t="s">
        <v>130</v>
      </c>
      <c r="D41" s="1" t="s">
        <v>129</v>
      </c>
      <c r="F41" s="2" t="s">
        <v>57</v>
      </c>
      <c r="G41" s="1">
        <v>1</v>
      </c>
      <c r="H41" s="1">
        <v>1</v>
      </c>
      <c r="I41" s="7" t="s">
        <v>81</v>
      </c>
    </row>
    <row r="42" spans="1:9" x14ac:dyDescent="0.25">
      <c r="A42" s="2" t="s">
        <v>73</v>
      </c>
      <c r="B42" s="1" t="s">
        <v>131</v>
      </c>
      <c r="C42" s="22"/>
      <c r="F42" s="2" t="s">
        <v>8</v>
      </c>
    </row>
    <row r="43" spans="1:9" s="13" customFormat="1" x14ac:dyDescent="0.25">
      <c r="F43" s="11" t="s">
        <v>39</v>
      </c>
      <c r="G43" s="11">
        <f>SUM(G36:G41)</f>
        <v>6</v>
      </c>
      <c r="H43" s="11">
        <f>SUM(H36:H41)</f>
        <v>6</v>
      </c>
    </row>
    <row r="45" spans="1:9" s="3" customFormat="1" x14ac:dyDescent="0.25">
      <c r="A45" s="3" t="s">
        <v>48</v>
      </c>
      <c r="B45" s="3" t="s">
        <v>90</v>
      </c>
      <c r="C45" s="3" t="s">
        <v>91</v>
      </c>
      <c r="D45" s="3" t="s">
        <v>12</v>
      </c>
      <c r="E45" s="3" t="s">
        <v>9</v>
      </c>
      <c r="F45" s="3" t="s">
        <v>3</v>
      </c>
    </row>
    <row r="46" spans="1:9" x14ac:dyDescent="0.25">
      <c r="A46" s="2" t="s">
        <v>22</v>
      </c>
      <c r="B46" s="1" t="s">
        <v>132</v>
      </c>
      <c r="C46" s="1" t="s">
        <v>132</v>
      </c>
      <c r="D46" s="7" t="s">
        <v>23</v>
      </c>
    </row>
    <row r="47" spans="1:9" x14ac:dyDescent="0.25">
      <c r="A47" s="2" t="s">
        <v>6</v>
      </c>
      <c r="B47" s="1" t="s">
        <v>133</v>
      </c>
      <c r="C47" s="1" t="s">
        <v>133</v>
      </c>
      <c r="D47" s="7" t="s">
        <v>14</v>
      </c>
    </row>
    <row r="48" spans="1:9" x14ac:dyDescent="0.25">
      <c r="A48" s="2" t="s">
        <v>15</v>
      </c>
      <c r="B48" s="1" t="s">
        <v>134</v>
      </c>
      <c r="C48" s="1" t="s">
        <v>134</v>
      </c>
      <c r="D48" s="7" t="s">
        <v>16</v>
      </c>
    </row>
    <row r="49" spans="1:4" x14ac:dyDescent="0.25">
      <c r="A49" s="2" t="s">
        <v>17</v>
      </c>
      <c r="B49" s="1" t="s">
        <v>114</v>
      </c>
      <c r="C49" s="1" t="s">
        <v>114</v>
      </c>
      <c r="D49" s="7" t="s">
        <v>68</v>
      </c>
    </row>
    <row r="50" spans="1:4" x14ac:dyDescent="0.25">
      <c r="A50" s="2" t="s">
        <v>18</v>
      </c>
      <c r="B50" s="1" t="s">
        <v>135</v>
      </c>
      <c r="C50" s="1" t="s">
        <v>176</v>
      </c>
      <c r="D50" s="7" t="s">
        <v>19</v>
      </c>
    </row>
    <row r="51" spans="1:4" x14ac:dyDescent="0.25">
      <c r="A51" s="2" t="s">
        <v>25</v>
      </c>
      <c r="B51" s="1" t="s">
        <v>136</v>
      </c>
      <c r="C51" s="1" t="s">
        <v>136</v>
      </c>
      <c r="D51" s="7" t="s">
        <v>26</v>
      </c>
    </row>
    <row r="52" spans="1:4" x14ac:dyDescent="0.25">
      <c r="A52" s="2" t="s">
        <v>24</v>
      </c>
      <c r="B52" s="1" t="s">
        <v>137</v>
      </c>
      <c r="C52" s="1" t="s">
        <v>177</v>
      </c>
      <c r="D52" s="7" t="s">
        <v>27</v>
      </c>
    </row>
    <row r="53" spans="1:4" s="1" customFormat="1" x14ac:dyDescent="0.25">
      <c r="A53" s="1" t="s">
        <v>106</v>
      </c>
      <c r="B53" s="1" t="s">
        <v>8</v>
      </c>
      <c r="C53" s="1" t="s">
        <v>173</v>
      </c>
      <c r="D53" s="19" t="s">
        <v>72</v>
      </c>
    </row>
    <row r="54" spans="1:4" s="1" customFormat="1" x14ac:dyDescent="0.25">
      <c r="A54" s="1" t="s">
        <v>107</v>
      </c>
      <c r="B54" s="1" t="s">
        <v>138</v>
      </c>
      <c r="D54" s="19" t="s">
        <v>72</v>
      </c>
    </row>
    <row r="55" spans="1:4" s="1" customFormat="1" x14ac:dyDescent="0.25">
      <c r="A55" s="1" t="s">
        <v>74</v>
      </c>
      <c r="B55" s="1" t="s">
        <v>139</v>
      </c>
      <c r="D55" s="19" t="s">
        <v>72</v>
      </c>
    </row>
    <row r="56" spans="1:4" s="1" customFormat="1" x14ac:dyDescent="0.25">
      <c r="A56" s="1" t="s">
        <v>75</v>
      </c>
      <c r="B56" s="1" t="s">
        <v>140</v>
      </c>
      <c r="D56" s="19" t="s">
        <v>72</v>
      </c>
    </row>
    <row r="57" spans="1:4" s="1" customFormat="1" x14ac:dyDescent="0.25">
      <c r="A57" s="1" t="s">
        <v>78</v>
      </c>
      <c r="B57" s="1" t="s">
        <v>8</v>
      </c>
      <c r="D57" s="19" t="s">
        <v>72</v>
      </c>
    </row>
    <row r="58" spans="1:4" s="1" customFormat="1" x14ac:dyDescent="0.25">
      <c r="A58" s="1" t="s">
        <v>108</v>
      </c>
      <c r="B58" s="1" t="s">
        <v>8</v>
      </c>
      <c r="D58" s="19" t="s">
        <v>109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5" x14ac:dyDescent="0.25"/>
  <cols>
    <col min="2" max="2" width="14" customWidth="1"/>
  </cols>
  <sheetData>
    <row r="1" spans="1:2" x14ac:dyDescent="0.25">
      <c r="A1" s="14">
        <v>1</v>
      </c>
      <c r="B1" s="14" t="s">
        <v>64</v>
      </c>
    </row>
    <row r="2" spans="1:2" x14ac:dyDescent="0.25">
      <c r="A2" s="15">
        <v>2</v>
      </c>
      <c r="B2" s="15" t="s">
        <v>64</v>
      </c>
    </row>
    <row r="3" spans="1:2" x14ac:dyDescent="0.25">
      <c r="A3" s="15">
        <v>3</v>
      </c>
      <c r="B3" s="15" t="s">
        <v>65</v>
      </c>
    </row>
    <row r="4" spans="1:2" x14ac:dyDescent="0.25">
      <c r="A4" s="15">
        <v>4</v>
      </c>
      <c r="B4" s="15" t="s">
        <v>65</v>
      </c>
    </row>
    <row r="5" spans="1:2" x14ac:dyDescent="0.25">
      <c r="A5" s="15">
        <v>5</v>
      </c>
      <c r="B5" s="15" t="s">
        <v>65</v>
      </c>
    </row>
    <row r="6" spans="1:2" x14ac:dyDescent="0.25">
      <c r="A6" s="15">
        <v>6</v>
      </c>
      <c r="B6" s="15" t="s">
        <v>65</v>
      </c>
    </row>
    <row r="7" spans="1:2" x14ac:dyDescent="0.25">
      <c r="A7" s="15">
        <v>7</v>
      </c>
      <c r="B7" s="15" t="s">
        <v>65</v>
      </c>
    </row>
    <row r="8" spans="1:2" x14ac:dyDescent="0.25">
      <c r="A8" s="15">
        <v>8</v>
      </c>
      <c r="B8" s="15" t="s">
        <v>65</v>
      </c>
    </row>
    <row r="9" spans="1:2" x14ac:dyDescent="0.25">
      <c r="A9" s="15">
        <v>9</v>
      </c>
      <c r="B9" s="15" t="s">
        <v>60</v>
      </c>
    </row>
    <row r="10" spans="1:2" x14ac:dyDescent="0.25">
      <c r="A10" s="15">
        <v>10</v>
      </c>
      <c r="B10" s="15" t="s">
        <v>60</v>
      </c>
    </row>
    <row r="11" spans="1:2" x14ac:dyDescent="0.25">
      <c r="A11" s="15">
        <v>11</v>
      </c>
      <c r="B11" s="15" t="s">
        <v>60</v>
      </c>
    </row>
    <row r="12" spans="1:2" x14ac:dyDescent="0.25">
      <c r="A12" s="15">
        <v>12</v>
      </c>
      <c r="B12" s="15" t="s">
        <v>60</v>
      </c>
    </row>
    <row r="13" spans="1:2" x14ac:dyDescent="0.25">
      <c r="A13" s="15">
        <v>13</v>
      </c>
      <c r="B13" s="15" t="s">
        <v>66</v>
      </c>
    </row>
    <row r="14" spans="1:2" x14ac:dyDescent="0.25">
      <c r="A14" s="15">
        <v>14</v>
      </c>
      <c r="B14" s="15" t="s">
        <v>66</v>
      </c>
    </row>
    <row r="15" spans="1:2" x14ac:dyDescent="0.25">
      <c r="A15" s="15">
        <v>15</v>
      </c>
      <c r="B15" s="15" t="s">
        <v>66</v>
      </c>
    </row>
    <row r="16" spans="1:2" x14ac:dyDescent="0.25">
      <c r="A16" s="15">
        <v>16</v>
      </c>
      <c r="B16" s="15" t="s">
        <v>67</v>
      </c>
    </row>
    <row r="17" spans="1:2" x14ac:dyDescent="0.25">
      <c r="A17" s="15">
        <v>17</v>
      </c>
      <c r="B17" s="15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8"/>
  <sheetViews>
    <sheetView topLeftCell="C1" workbookViewId="0">
      <selection activeCell="F11" sqref="F11"/>
    </sheetView>
  </sheetViews>
  <sheetFormatPr defaultRowHeight="15" x14ac:dyDescent="0.2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 x14ac:dyDescent="0.25">
      <c r="A1" s="18" t="s">
        <v>70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5" customFormat="1" x14ac:dyDescent="0.25">
      <c r="A2" s="3" t="s">
        <v>38</v>
      </c>
      <c r="B2" s="3" t="s">
        <v>36</v>
      </c>
      <c r="C2" s="3" t="s">
        <v>37</v>
      </c>
      <c r="D2" s="3" t="s">
        <v>41</v>
      </c>
      <c r="E2" s="3" t="s">
        <v>98</v>
      </c>
      <c r="F2" s="3" t="s">
        <v>99</v>
      </c>
      <c r="G2" s="3" t="s">
        <v>43</v>
      </c>
      <c r="H2" s="3" t="s">
        <v>44</v>
      </c>
      <c r="I2" s="3" t="s">
        <v>9</v>
      </c>
      <c r="J2" s="5" t="s">
        <v>3</v>
      </c>
    </row>
    <row r="3" spans="1:10" x14ac:dyDescent="0.25">
      <c r="A3" t="s">
        <v>141</v>
      </c>
      <c r="B3" t="s">
        <v>142</v>
      </c>
      <c r="C3" t="s">
        <v>143</v>
      </c>
      <c r="D3" t="s">
        <v>144</v>
      </c>
      <c r="E3" t="s">
        <v>145</v>
      </c>
      <c r="F3" t="s">
        <v>178</v>
      </c>
      <c r="G3">
        <v>1</v>
      </c>
      <c r="H3" t="s">
        <v>146</v>
      </c>
      <c r="I3" s="1">
        <v>26199321</v>
      </c>
    </row>
    <row r="4" spans="1:10" x14ac:dyDescent="0.25">
      <c r="A4" t="s">
        <v>147</v>
      </c>
      <c r="B4" t="s">
        <v>148</v>
      </c>
      <c r="C4" t="s">
        <v>149</v>
      </c>
      <c r="D4" t="s">
        <v>150</v>
      </c>
      <c r="E4" t="s">
        <v>145</v>
      </c>
      <c r="F4" t="s">
        <v>178</v>
      </c>
      <c r="G4">
        <v>1</v>
      </c>
      <c r="H4" t="s">
        <v>151</v>
      </c>
      <c r="I4" s="1">
        <v>28355598</v>
      </c>
    </row>
    <row r="5" spans="1:10" x14ac:dyDescent="0.25">
      <c r="A5" t="s">
        <v>152</v>
      </c>
      <c r="B5" t="s">
        <v>153</v>
      </c>
      <c r="C5" t="s">
        <v>154</v>
      </c>
      <c r="D5" t="s">
        <v>150</v>
      </c>
      <c r="E5" t="s">
        <v>145</v>
      </c>
      <c r="F5" t="s">
        <v>178</v>
      </c>
      <c r="G5">
        <v>1</v>
      </c>
      <c r="H5" t="s">
        <v>151</v>
      </c>
      <c r="I5" s="1">
        <v>28355598</v>
      </c>
    </row>
    <row r="6" spans="1:10" x14ac:dyDescent="0.25">
      <c r="A6" t="s">
        <v>155</v>
      </c>
      <c r="B6" t="s">
        <v>156</v>
      </c>
      <c r="C6" t="s">
        <v>157</v>
      </c>
      <c r="D6" t="s">
        <v>144</v>
      </c>
      <c r="E6" t="s">
        <v>145</v>
      </c>
      <c r="F6" t="s">
        <v>178</v>
      </c>
      <c r="G6">
        <v>1</v>
      </c>
      <c r="H6" t="s">
        <v>158</v>
      </c>
      <c r="I6" s="1">
        <v>28303806</v>
      </c>
    </row>
    <row r="7" spans="1:10" x14ac:dyDescent="0.25">
      <c r="A7" t="s">
        <v>159</v>
      </c>
      <c r="B7" t="s">
        <v>160</v>
      </c>
      <c r="C7" t="s">
        <v>161</v>
      </c>
      <c r="D7" t="s">
        <v>150</v>
      </c>
      <c r="E7" t="s">
        <v>162</v>
      </c>
      <c r="F7" t="s">
        <v>8</v>
      </c>
      <c r="G7">
        <v>1</v>
      </c>
      <c r="H7" t="s">
        <v>163</v>
      </c>
      <c r="I7" s="1">
        <v>31479588</v>
      </c>
    </row>
    <row r="8" spans="1:10" x14ac:dyDescent="0.25">
      <c r="A8" t="s">
        <v>164</v>
      </c>
      <c r="B8" t="s">
        <v>165</v>
      </c>
      <c r="C8" t="s">
        <v>166</v>
      </c>
      <c r="D8" t="s">
        <v>150</v>
      </c>
      <c r="E8" t="s">
        <v>167</v>
      </c>
      <c r="F8" t="s">
        <v>8</v>
      </c>
      <c r="G8">
        <v>1</v>
      </c>
      <c r="H8" t="s">
        <v>163</v>
      </c>
      <c r="I8" s="1">
        <v>31479588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scoring sheet</vt:lpstr>
      <vt:lpstr>Scores and classifications</vt:lpstr>
      <vt:lpstr>List of variants curated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z633142</dc:creator>
  <cp:lastModifiedBy>z633142</cp:lastModifiedBy>
  <dcterms:created xsi:type="dcterms:W3CDTF">2020-02-18T10:38:16Z</dcterms:created>
  <dcterms:modified xsi:type="dcterms:W3CDTF">2020-10-26T08:46:50Z</dcterms:modified>
</cp:coreProperties>
</file>