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cfs020\antrguser$\Z633142\Downloads\"/>
    </mc:Choice>
  </mc:AlternateContent>
  <xr:revisionPtr revIDLastSave="0" documentId="13_ncr:1_{978059FC-4A66-4C7A-BA8F-5376F7FFCA50}" xr6:coauthVersionLast="44" xr6:coauthVersionMax="45" xr10:uidLastSave="{00000000-0000-0000-0000-000000000000}"/>
  <bookViews>
    <workbookView xWindow="2625" yWindow="2625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<sst xmlns="http://schemas.openxmlformats.org/spreadsheetml/2006/main" count="284" uniqueCount="194">
  <si>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</si>
  <si>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</si>
  <si>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</si>
  <si>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</si>
  <si>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</si>
  <si>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</si>
  <si>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</si>
  <si>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</si>
  <si>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</si>
  <si>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</si>
  <si>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</si>
  <si>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</si>
  <si>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</si>
  <si>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</si>
  <si>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</si>
  <si>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</si>
  <si>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</si>
  <si>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</si>
  <si>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</si>
  <si>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</si>
  <si>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</si>
  <si>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</si>
  <si>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</si>
  <si>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</si>
  <si>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</si>
  <si>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</si>
  <si>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</si>
  <si>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</si>
  <si>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</si>
  <si>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</si>
  <si>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</si>
  <si>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</si>
  <si>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</si>
  <si>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</si>
  <si>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</si>
  <si>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</si>
  <si>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</si>
  <si>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</si>
  <si>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</si>
  <si>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</si>
  <si>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</si>
  <si>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</si>
  <si>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</si>
  <si>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</si>
  <si>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</si>
  <si>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</si>
  <si>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</si>
  <si>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</si>
  <si>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</si>
  <si>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</si>
  <si>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</si>
  <si>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</si>
  <si>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</si>
  <si>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</si>
  <si>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</si>
  <si>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</si>
  <si>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</si>
  <si>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</si>
  <si>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</si>
  <si>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</si>
  <si>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</si>
  <si>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</si>
  <si>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</si>
  <si>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</si>
  <si>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</si>
  <si>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</si>
  <si>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</si>
  <si>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</si>
  <si>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</si>
  <si>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</si>
  <si>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</si>
  <si>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</si>
  <si>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</si>
  <si>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</si>
  <si>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</si>
  <si>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</si>
  <si>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</si>
  <si>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</si>
  <si>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</si>
  <si>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</si>
  <si>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</si>
  <si>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</si>
  <si>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</si>
  <si>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</si>
  <si>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</si>
  <si>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</si>
  <si>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</si>
  <si>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</si>
  <si>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</si>
  <si>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</si>
  <si>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</si>
  <si>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</si>
  <si>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</si>
  <si>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</si>
  <si>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</si>
  <si>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</si>
  <si>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</si>
  <si>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</si>
  <si>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</si>
  <si>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</si>
  <si>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</si>
  <si>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</si>
  <si>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</si>
  <si>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</si>
  <si>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</si>
  <si>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</si>
  <si>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</si>
  <si>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</si>
  <si>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</si>
  <si>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</si>
  <si>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</si>
  <si>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20-10-2020</t>
  </si>
  <si>
    <t>SPEF2</t>
  </si>
  <si>
    <t>Multiple morphological abnormalities of the sperm flagella; OMIM:618751</t>
  </si>
  <si>
    <t>31151990; 31278745; 31942643; 31048344</t>
  </si>
  <si>
    <t>RA</t>
  </si>
  <si>
    <t>Autosomal recessive</t>
  </si>
  <si>
    <t>DOMINO: likely recessive, pLI: 0</t>
  </si>
  <si>
    <t>Whole exome sequencing</t>
  </si>
  <si>
    <t>31278745; 31942643; 31048344</t>
  </si>
  <si>
    <t>Yes, expressed in spermatocytes</t>
  </si>
  <si>
    <t>ConradLab HISTA</t>
  </si>
  <si>
    <t>Yes, interacts with CCDC39, CCDC40 and CFAP43</t>
  </si>
  <si>
    <t>STRING</t>
  </si>
  <si>
    <t>Yes</t>
  </si>
  <si>
    <t>31151990; 31278745</t>
  </si>
  <si>
    <t>Yes, loss of function</t>
  </si>
  <si>
    <t>Yes, mice are infertile</t>
  </si>
  <si>
    <t>Mice</t>
  </si>
  <si>
    <t>Isolated infertility</t>
  </si>
  <si>
    <t>Testicular</t>
  </si>
  <si>
    <t>Spermiogenesis defect</t>
  </si>
  <si>
    <t>Teratozoospermia/asthenozoospermia: MMAF</t>
  </si>
  <si>
    <t>Unknown</t>
  </si>
  <si>
    <t>Fertilized oocyte, but no pregnancy</t>
  </si>
  <si>
    <t>No</t>
  </si>
  <si>
    <t>With or without PCD-like symptoms such as recurrent airway infections, bronchiectasis, rhinosinusitis, votitis media</t>
  </si>
  <si>
    <t>Chr5(GRCh37):g.35618112del</t>
  </si>
  <si>
    <t>NM_024867.3(SPEF2):c.13del</t>
  </si>
  <si>
    <t>p.(Leu5Cysfs*9)</t>
  </si>
  <si>
    <t>Heterozygous</t>
  </si>
  <si>
    <t>Pathogenic</t>
  </si>
  <si>
    <t>Chinese</t>
  </si>
  <si>
    <t>Chr5(GRCh37):g.35692670A&gt;G</t>
  </si>
  <si>
    <t>NM_024867.3(SPEF2):c.1745-2A&gt;G</t>
  </si>
  <si>
    <t>p.?</t>
  </si>
  <si>
    <t>Chr5(GRCh37):g.35776382G&gt;T</t>
  </si>
  <si>
    <t>NM_024867.3(SPEF2):c.4102G&gt;T</t>
  </si>
  <si>
    <t>p.(Glu1368*)</t>
  </si>
  <si>
    <t>Chr5(GRCh37):g.35779327dup</t>
  </si>
  <si>
    <t>NM_024867.3(SPEF2):c.4326dup</t>
  </si>
  <si>
    <t>p.(Val1443Serfs*25)</t>
  </si>
  <si>
    <t>Chr5(GRCh37):g.35709119del</t>
  </si>
  <si>
    <t>NM_024867.3(SPEF2):c.2735del</t>
  </si>
  <si>
    <t>p.(Pro912Leufs*74)</t>
  </si>
  <si>
    <t>Chr5(GRCh37):g.35800191del</t>
  </si>
  <si>
    <t>NM_024867.3(SPEF2):c.4952del</t>
  </si>
  <si>
    <t>p.(Val1651Glyfs*46)</t>
  </si>
  <si>
    <t>Homozygous</t>
  </si>
  <si>
    <t>Chr5(GRCh37):g.35753795del</t>
  </si>
  <si>
    <t>NM_024867.3(SPEF2):c.3400del</t>
  </si>
  <si>
    <t>p.(Ile1134Serfs*13)</t>
  </si>
  <si>
    <t>Chr5(GRCh37):g.35654760C&gt;T</t>
  </si>
  <si>
    <t>NM_024867.3(SPEF2):c.910C&gt;T</t>
  </si>
  <si>
    <t>p.(Arg304*)</t>
  </si>
  <si>
    <t>Chr5(GRCh37):g.35740279del</t>
  </si>
  <si>
    <t>NM_024867.3(SPEF2):c.3240del</t>
  </si>
  <si>
    <t>p.(Phe1080Leufs*2)</t>
  </si>
  <si>
    <t>Iranian</t>
  </si>
  <si>
    <t>KPL2; CT122; SPGF43</t>
  </si>
  <si>
    <t>Familial</t>
  </si>
  <si>
    <t>AR</t>
  </si>
  <si>
    <t>PLI=0 LOEUF=0.72</t>
  </si>
  <si>
    <t>WES</t>
  </si>
  <si>
    <t>Yes, spermatocytes</t>
  </si>
  <si>
    <t>Yes, CCDC39/40 and CFAP43</t>
  </si>
  <si>
    <t>Yes, lots of protein with exact mutations</t>
  </si>
  <si>
    <t>Yes, affected central pair</t>
  </si>
  <si>
    <t>Yes, KO mouse</t>
  </si>
  <si>
    <t>KO mouse</t>
  </si>
  <si>
    <t>Somewhat enriched in ciliated tissues</t>
  </si>
  <si>
    <t>No PCD in human males</t>
  </si>
  <si>
    <t>Multiple morphological abnormalities of the sperm flagellum, OMIM gene 610172</t>
  </si>
  <si>
    <t>Asthenoteratozoospermia</t>
  </si>
  <si>
    <t>NA</t>
  </si>
  <si>
    <t>Sperm</t>
  </si>
  <si>
    <t>Not tried</t>
  </si>
  <si>
    <t>Success</t>
  </si>
  <si>
    <t>Not mentioned</t>
  </si>
  <si>
    <t>Yes, ciliated organs - big heads in mice due to hydrocephalus</t>
  </si>
  <si>
    <t>Normal hormones and genitalia</t>
  </si>
  <si>
    <t>Likely pathogenic</t>
  </si>
  <si>
    <t>VUS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</si>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</sst>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37" zoomScale="70" zoomScaleNormal="70" workbookViewId="0">
      <selection activeCell="C16" sqref="C16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115</v>
      </c>
    </row>
    <row r="4" spans="1:3" x14ac:dyDescent="0.25">
      <c r="A4" s="16" t="s">
        <v>11</v>
      </c>
      <c r="B4" s="17" t="s">
        <v>111</v>
      </c>
      <c r="C4" s="9"/>
    </row>
    <row r="5" spans="1:3" x14ac:dyDescent="0.25">
      <c r="A5" s="16" t="s">
        <v>87</v>
      </c>
      <c r="B5" s="19" t="s">
        <v>112</v>
      </c>
      <c r="C5" s="7" t="s">
        <v>88</v>
      </c>
    </row>
    <row r="6" spans="1:3" x14ac:dyDescent="0.25">
      <c r="A6" s="16" t="s">
        <v>5</v>
      </c>
      <c r="B6" s="19" t="s">
        <v>169</v>
      </c>
      <c r="C6" s="7" t="s">
        <v>89</v>
      </c>
    </row>
    <row r="7" spans="1:3" x14ac:dyDescent="0.25">
      <c r="A7" s="16" t="s">
        <v>85</v>
      </c>
      <c r="B7" s="1" t="s">
        <v>113</v>
      </c>
      <c r="C7" s="7" t="s">
        <v>86</v>
      </c>
    </row>
    <row r="8" spans="1:3" x14ac:dyDescent="0.25">
      <c r="A8" s="16" t="s">
        <v>61</v>
      </c>
      <c r="B8" s="1" t="s">
        <v>114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15</v>
      </c>
    </row>
    <row r="12" spans="1:3" x14ac:dyDescent="0.25">
      <c r="A12" s="16" t="s">
        <v>95</v>
      </c>
      <c r="B12" s="2">
        <f>H33+H43</f>
        <v>14.5</v>
      </c>
    </row>
    <row r="13" spans="1:3" x14ac:dyDescent="0.25">
      <c r="A13" s="16" t="s">
        <v>100</v>
      </c>
      <c r="B13" s="2">
        <f>ABS(B11-B12)</f>
        <v>0.5</v>
      </c>
    </row>
    <row r="14" spans="1:3" x14ac:dyDescent="0.25">
      <c r="A14" s="16" t="s">
        <v>101</v>
      </c>
      <c r="B14" s="2" t="s">
        <v>193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14.75</v>
      </c>
    </row>
    <row r="16" spans="1:3" s="11" customFormat="1" x14ac:dyDescent="0.25">
      <c r="A16" s="11" t="s">
        <v>102</v>
      </c>
      <c r="B16" s="11" t="s">
        <v>66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0" t="s">
        <v>21</v>
      </c>
      <c r="C19" s="20" t="s">
        <v>170</v>
      </c>
      <c r="D19" s="6" t="s">
        <v>21</v>
      </c>
    </row>
    <row r="20" spans="1:9" x14ac:dyDescent="0.25">
      <c r="A20" s="2" t="s">
        <v>0</v>
      </c>
      <c r="B20" s="1" t="s">
        <v>116</v>
      </c>
      <c r="C20" s="1" t="s">
        <v>171</v>
      </c>
      <c r="D20" s="7" t="s">
        <v>13</v>
      </c>
      <c r="E20" s="4"/>
    </row>
    <row r="21" spans="1:9" x14ac:dyDescent="0.25">
      <c r="A21" s="2" t="s">
        <v>1</v>
      </c>
      <c r="B21" s="1" t="s">
        <v>116</v>
      </c>
      <c r="C21" s="1" t="s">
        <v>171</v>
      </c>
      <c r="D21" s="7" t="s">
        <v>13</v>
      </c>
    </row>
    <row r="22" spans="1:9" x14ac:dyDescent="0.25">
      <c r="A22" s="2" t="s">
        <v>10</v>
      </c>
      <c r="B22" s="1" t="s">
        <v>117</v>
      </c>
      <c r="C22" s="1" t="s">
        <v>172</v>
      </c>
      <c r="D22" s="8" t="s">
        <v>69</v>
      </c>
    </row>
    <row r="23" spans="1:9" s="11" customFormat="1" x14ac:dyDescent="0.25">
      <c r="A23" s="11" t="s">
        <v>4</v>
      </c>
      <c r="B23" s="21" t="s">
        <v>116</v>
      </c>
      <c r="C23" s="21" t="s">
        <v>116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118</v>
      </c>
      <c r="C26" s="1" t="s">
        <v>173</v>
      </c>
      <c r="D26" s="1">
        <v>31151990</v>
      </c>
      <c r="F26" s="2" t="s">
        <v>8</v>
      </c>
    </row>
    <row r="27" spans="1:9" x14ac:dyDescent="0.25">
      <c r="A27" s="2" t="s">
        <v>46</v>
      </c>
      <c r="B27" s="1">
        <v>9</v>
      </c>
      <c r="C27" s="1">
        <v>9</v>
      </c>
      <c r="D27" s="1" t="s">
        <v>114</v>
      </c>
      <c r="F27" s="2" t="s">
        <v>31</v>
      </c>
      <c r="G27" s="1">
        <v>3</v>
      </c>
      <c r="H27" s="1">
        <v>3</v>
      </c>
      <c r="I27" s="7" t="s">
        <v>82</v>
      </c>
    </row>
    <row r="28" spans="1:9" x14ac:dyDescent="0.25">
      <c r="A28" s="2" t="s">
        <v>33</v>
      </c>
      <c r="B28" s="1" t="s">
        <v>8</v>
      </c>
      <c r="C28" s="1">
        <v>0</v>
      </c>
      <c r="D28" s="1"/>
      <c r="F28" s="2" t="s">
        <v>40</v>
      </c>
      <c r="G28" s="1">
        <v>0</v>
      </c>
      <c r="H28" s="1">
        <v>0</v>
      </c>
    </row>
    <row r="29" spans="1:9" x14ac:dyDescent="0.25">
      <c r="A29" s="2" t="s">
        <v>34</v>
      </c>
      <c r="B29" s="1" t="s">
        <v>8</v>
      </c>
      <c r="C29" s="1">
        <v>0</v>
      </c>
      <c r="D29" s="1"/>
      <c r="F29" s="2" t="s">
        <v>35</v>
      </c>
      <c r="G29" s="1">
        <v>0</v>
      </c>
      <c r="H29" s="1">
        <v>0</v>
      </c>
    </row>
    <row r="30" spans="1:9" x14ac:dyDescent="0.25">
      <c r="A30" s="2" t="s">
        <v>45</v>
      </c>
      <c r="B30" s="1">
        <v>4</v>
      </c>
      <c r="C30" s="1">
        <v>6</v>
      </c>
      <c r="D30" s="1" t="s">
        <v>114</v>
      </c>
      <c r="F30" s="2" t="s">
        <v>8</v>
      </c>
      <c r="G30" s="1"/>
      <c r="H30" s="1"/>
    </row>
    <row r="31" spans="1:9" x14ac:dyDescent="0.25">
      <c r="A31" s="2" t="s">
        <v>42</v>
      </c>
      <c r="B31" s="1">
        <v>4</v>
      </c>
      <c r="C31" s="1">
        <v>6</v>
      </c>
      <c r="D31" s="1" t="s">
        <v>114</v>
      </c>
      <c r="F31" s="2" t="s">
        <v>77</v>
      </c>
      <c r="G31" s="1">
        <v>4</v>
      </c>
      <c r="H31" s="1">
        <v>4</v>
      </c>
    </row>
    <row r="32" spans="1:9" x14ac:dyDescent="0.25">
      <c r="A32" s="2" t="s">
        <v>71</v>
      </c>
      <c r="B32" s="1">
        <v>2</v>
      </c>
      <c r="C32" s="1">
        <v>2</v>
      </c>
      <c r="D32" s="1" t="s">
        <v>119</v>
      </c>
      <c r="F32" s="2" t="s">
        <v>76</v>
      </c>
      <c r="G32" s="1">
        <v>2</v>
      </c>
      <c r="H32" s="1">
        <v>2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9</v>
      </c>
      <c r="H33" s="11">
        <f>SUM(H27:H32)</f>
        <v>9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120</v>
      </c>
      <c r="C36" s="1" t="s">
        <v>174</v>
      </c>
      <c r="D36" s="1" t="s">
        <v>121</v>
      </c>
      <c r="E36" s="1" t="s">
        <v>180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122</v>
      </c>
      <c r="C37" s="1" t="s">
        <v>175</v>
      </c>
      <c r="D37" s="1" t="s">
        <v>123</v>
      </c>
      <c r="E37" s="1"/>
      <c r="F37" s="2" t="s">
        <v>51</v>
      </c>
      <c r="G37" s="1">
        <v>1</v>
      </c>
      <c r="H37" s="1">
        <v>1</v>
      </c>
      <c r="I37" s="7" t="s">
        <v>80</v>
      </c>
    </row>
    <row r="38" spans="1:9" x14ac:dyDescent="0.25">
      <c r="A38" s="2" t="s">
        <v>62</v>
      </c>
      <c r="B38" s="1" t="s">
        <v>124</v>
      </c>
      <c r="C38" s="1" t="s">
        <v>176</v>
      </c>
      <c r="D38" s="1" t="s">
        <v>125</v>
      </c>
      <c r="E38" s="1"/>
      <c r="F38" s="2" t="s">
        <v>53</v>
      </c>
      <c r="G38" s="1">
        <v>1</v>
      </c>
      <c r="H38" s="1">
        <v>1</v>
      </c>
    </row>
    <row r="39" spans="1:9" x14ac:dyDescent="0.25">
      <c r="A39" s="2" t="s">
        <v>55</v>
      </c>
      <c r="B39" s="1" t="s">
        <v>126</v>
      </c>
      <c r="C39" s="1" t="s">
        <v>177</v>
      </c>
      <c r="D39" s="1" t="s">
        <v>125</v>
      </c>
      <c r="E39" s="1"/>
      <c r="F39" s="2" t="s">
        <v>54</v>
      </c>
      <c r="G39" s="1">
        <v>1</v>
      </c>
      <c r="H39" s="1">
        <v>1</v>
      </c>
    </row>
    <row r="40" spans="1:9" x14ac:dyDescent="0.25">
      <c r="A40" s="2" t="s">
        <v>58</v>
      </c>
      <c r="B40" s="1" t="s">
        <v>127</v>
      </c>
      <c r="C40" s="1" t="s">
        <v>178</v>
      </c>
      <c r="D40" s="1">
        <v>31942643</v>
      </c>
      <c r="E40" s="1"/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25">
      <c r="A41" s="2" t="s">
        <v>59</v>
      </c>
      <c r="B41" s="1" t="s">
        <v>127</v>
      </c>
      <c r="C41" s="1" t="s">
        <v>178</v>
      </c>
      <c r="D41" s="1">
        <v>31942643</v>
      </c>
      <c r="E41" s="1" t="s">
        <v>181</v>
      </c>
      <c r="F41" s="2" t="s">
        <v>57</v>
      </c>
      <c r="G41" s="1">
        <v>1</v>
      </c>
      <c r="H41" s="1">
        <v>0.5</v>
      </c>
      <c r="I41" s="7" t="s">
        <v>81</v>
      </c>
    </row>
    <row r="42" spans="1:9" x14ac:dyDescent="0.25">
      <c r="A42" s="2" t="s">
        <v>73</v>
      </c>
      <c r="B42" s="1" t="s">
        <v>128</v>
      </c>
      <c r="C42" s="1" t="s">
        <v>179</v>
      </c>
      <c r="F42" s="2" t="s">
        <v>8</v>
      </c>
    </row>
    <row r="43" spans="1:9" s="13" customFormat="1" x14ac:dyDescent="0.25">
      <c r="F43" s="11" t="s">
        <v>39</v>
      </c>
      <c r="G43" s="11">
        <f>SUM(G36:G41)</f>
        <v>6</v>
      </c>
      <c r="H43" s="11">
        <f>SUM(H36:H41)</f>
        <v>5.5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129</v>
      </c>
      <c r="C46" s="1" t="s">
        <v>129</v>
      </c>
      <c r="D46" s="7" t="s">
        <v>23</v>
      </c>
    </row>
    <row r="47" spans="1:9" x14ac:dyDescent="0.25">
      <c r="A47" s="2" t="s">
        <v>6</v>
      </c>
      <c r="B47" s="1" t="s">
        <v>130</v>
      </c>
      <c r="C47" s="1" t="s">
        <v>130</v>
      </c>
      <c r="D47" s="7" t="s">
        <v>14</v>
      </c>
    </row>
    <row r="48" spans="1:9" x14ac:dyDescent="0.25">
      <c r="A48" s="2" t="s">
        <v>15</v>
      </c>
      <c r="B48" s="1" t="s">
        <v>131</v>
      </c>
      <c r="C48" s="1" t="s">
        <v>131</v>
      </c>
      <c r="D48" s="7" t="s">
        <v>16</v>
      </c>
    </row>
    <row r="49" spans="1:4" x14ac:dyDescent="0.25">
      <c r="A49" s="2" t="s">
        <v>17</v>
      </c>
      <c r="B49" s="1" t="s">
        <v>113</v>
      </c>
      <c r="C49" s="1" t="s">
        <v>182</v>
      </c>
      <c r="D49" s="7" t="s">
        <v>68</v>
      </c>
    </row>
    <row r="50" spans="1:4" x14ac:dyDescent="0.25">
      <c r="A50" s="2" t="s">
        <v>18</v>
      </c>
      <c r="B50" s="1" t="s">
        <v>132</v>
      </c>
      <c r="C50" s="1" t="s">
        <v>183</v>
      </c>
      <c r="D50" s="7" t="s">
        <v>19</v>
      </c>
    </row>
    <row r="51" spans="1:4" x14ac:dyDescent="0.25">
      <c r="A51" s="2" t="s">
        <v>25</v>
      </c>
      <c r="B51" s="1" t="s">
        <v>8</v>
      </c>
      <c r="C51" s="1" t="s">
        <v>184</v>
      </c>
      <c r="D51" s="7" t="s">
        <v>26</v>
      </c>
    </row>
    <row r="52" spans="1:4" x14ac:dyDescent="0.25">
      <c r="A52" s="2" t="s">
        <v>24</v>
      </c>
      <c r="B52" s="1" t="s">
        <v>133</v>
      </c>
      <c r="C52" s="1" t="s">
        <v>185</v>
      </c>
      <c r="D52" s="7" t="s">
        <v>27</v>
      </c>
    </row>
    <row r="53" spans="1:4" s="1" customFormat="1" x14ac:dyDescent="0.25">
      <c r="A53" s="1" t="s">
        <v>106</v>
      </c>
      <c r="B53" s="1" t="s">
        <v>133</v>
      </c>
      <c r="C53" s="1" t="s">
        <v>186</v>
      </c>
      <c r="D53" s="19" t="s">
        <v>72</v>
      </c>
    </row>
    <row r="54" spans="1:4" s="1" customFormat="1" x14ac:dyDescent="0.25">
      <c r="A54" s="1" t="s">
        <v>107</v>
      </c>
      <c r="B54" s="1" t="s">
        <v>134</v>
      </c>
      <c r="C54" s="1" t="s">
        <v>187</v>
      </c>
      <c r="D54" s="19" t="s">
        <v>72</v>
      </c>
    </row>
    <row r="55" spans="1:4" s="1" customFormat="1" x14ac:dyDescent="0.25">
      <c r="A55" s="1" t="s">
        <v>74</v>
      </c>
      <c r="B55" s="1" t="s">
        <v>135</v>
      </c>
      <c r="C55" s="1" t="s">
        <v>188</v>
      </c>
      <c r="D55" s="19" t="s">
        <v>72</v>
      </c>
    </row>
    <row r="56" spans="1:4" s="1" customFormat="1" x14ac:dyDescent="0.25">
      <c r="A56" s="1" t="s">
        <v>75</v>
      </c>
      <c r="B56" s="1" t="s">
        <v>136</v>
      </c>
      <c r="C56" s="1" t="s">
        <v>189</v>
      </c>
      <c r="D56" s="19" t="s">
        <v>72</v>
      </c>
    </row>
    <row r="57" spans="1:4" s="1" customFormat="1" x14ac:dyDescent="0.25">
      <c r="A57" s="1" t="s">
        <v>78</v>
      </c>
      <c r="B57" s="1" t="s">
        <v>8</v>
      </c>
      <c r="D57" s="19" t="s">
        <v>72</v>
      </c>
    </row>
    <row r="58" spans="1:4" s="1" customFormat="1" x14ac:dyDescent="0.25">
      <c r="A58" s="1" t="s">
        <v>108</v>
      </c>
      <c r="B58" s="1" t="s">
        <v>8</v>
      </c>
      <c r="C58" s="1" t="s">
        <v>190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1"/>
  <sheetViews>
    <sheetView workbookViewId="0">
      <selection activeCell="F21" sqref="F21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137</v>
      </c>
      <c r="B3" t="s">
        <v>138</v>
      </c>
      <c r="C3" t="s">
        <v>139</v>
      </c>
      <c r="D3" t="s">
        <v>140</v>
      </c>
      <c r="E3" t="s">
        <v>141</v>
      </c>
      <c r="F3" t="s">
        <v>191</v>
      </c>
      <c r="G3">
        <v>1</v>
      </c>
      <c r="H3" t="s">
        <v>142</v>
      </c>
      <c r="I3" s="1">
        <v>31151990</v>
      </c>
    </row>
    <row r="4" spans="1:10" x14ac:dyDescent="0.25">
      <c r="A4" t="s">
        <v>143</v>
      </c>
      <c r="B4" t="s">
        <v>144</v>
      </c>
      <c r="C4" t="s">
        <v>145</v>
      </c>
      <c r="D4" t="s">
        <v>140</v>
      </c>
      <c r="E4" t="s">
        <v>141</v>
      </c>
      <c r="F4" t="s">
        <v>191</v>
      </c>
      <c r="G4">
        <v>1</v>
      </c>
      <c r="H4" t="s">
        <v>142</v>
      </c>
      <c r="I4" s="1">
        <v>31151990</v>
      </c>
    </row>
    <row r="5" spans="1:10" x14ac:dyDescent="0.25">
      <c r="A5" t="s">
        <v>146</v>
      </c>
      <c r="B5" t="s">
        <v>147</v>
      </c>
      <c r="C5" t="s">
        <v>148</v>
      </c>
      <c r="D5" t="s">
        <v>140</v>
      </c>
      <c r="E5" t="s">
        <v>141</v>
      </c>
      <c r="F5" t="s">
        <v>192</v>
      </c>
      <c r="G5">
        <v>1</v>
      </c>
      <c r="H5" t="s">
        <v>142</v>
      </c>
      <c r="I5" s="1">
        <v>31151990</v>
      </c>
    </row>
    <row r="6" spans="1:10" x14ac:dyDescent="0.25">
      <c r="A6" t="s">
        <v>149</v>
      </c>
      <c r="B6" t="s">
        <v>150</v>
      </c>
      <c r="C6" t="s">
        <v>151</v>
      </c>
      <c r="D6" t="s">
        <v>140</v>
      </c>
      <c r="E6" t="s">
        <v>141</v>
      </c>
      <c r="F6" t="s">
        <v>192</v>
      </c>
      <c r="G6">
        <v>1</v>
      </c>
      <c r="H6" t="s">
        <v>142</v>
      </c>
      <c r="I6" s="1">
        <v>31151990</v>
      </c>
    </row>
    <row r="7" spans="1:10" x14ac:dyDescent="0.25">
      <c r="A7" t="s">
        <v>152</v>
      </c>
      <c r="B7" t="s">
        <v>153</v>
      </c>
      <c r="C7" t="s">
        <v>154</v>
      </c>
      <c r="D7" t="s">
        <v>140</v>
      </c>
      <c r="E7" t="s">
        <v>141</v>
      </c>
      <c r="F7" t="s">
        <v>191</v>
      </c>
      <c r="G7">
        <v>1</v>
      </c>
      <c r="H7" t="s">
        <v>142</v>
      </c>
      <c r="I7" s="1">
        <v>31278745</v>
      </c>
    </row>
    <row r="8" spans="1:10" x14ac:dyDescent="0.25">
      <c r="A8" t="s">
        <v>155</v>
      </c>
      <c r="B8" t="s">
        <v>156</v>
      </c>
      <c r="C8" t="s">
        <v>157</v>
      </c>
      <c r="D8" t="s">
        <v>140</v>
      </c>
      <c r="E8" t="s">
        <v>141</v>
      </c>
      <c r="F8" t="s">
        <v>191</v>
      </c>
      <c r="G8">
        <v>1</v>
      </c>
      <c r="H8" t="s">
        <v>142</v>
      </c>
      <c r="I8" s="1">
        <v>31278745</v>
      </c>
    </row>
    <row r="9" spans="1:10" x14ac:dyDescent="0.25">
      <c r="A9" t="s">
        <v>162</v>
      </c>
      <c r="B9" t="s">
        <v>163</v>
      </c>
      <c r="C9" t="s">
        <v>164</v>
      </c>
      <c r="D9" t="s">
        <v>158</v>
      </c>
      <c r="E9" t="s">
        <v>141</v>
      </c>
      <c r="F9" t="s">
        <v>192</v>
      </c>
      <c r="G9">
        <v>1</v>
      </c>
      <c r="H9" t="s">
        <v>142</v>
      </c>
      <c r="I9" s="1">
        <v>31048344</v>
      </c>
    </row>
    <row r="10" spans="1:10" x14ac:dyDescent="0.25">
      <c r="A10" t="s">
        <v>159</v>
      </c>
      <c r="B10" t="s">
        <v>160</v>
      </c>
      <c r="C10" t="s">
        <v>161</v>
      </c>
      <c r="D10" t="s">
        <v>158</v>
      </c>
      <c r="E10" t="s">
        <v>141</v>
      </c>
      <c r="F10" t="s">
        <v>191</v>
      </c>
      <c r="G10">
        <v>1</v>
      </c>
      <c r="H10" t="s">
        <v>142</v>
      </c>
      <c r="I10" s="1">
        <v>31048344</v>
      </c>
    </row>
    <row r="11" spans="1:10" x14ac:dyDescent="0.25">
      <c r="A11" t="s">
        <v>165</v>
      </c>
      <c r="B11" t="s">
        <v>166</v>
      </c>
      <c r="C11" t="s">
        <v>167</v>
      </c>
      <c r="D11" t="s">
        <v>158</v>
      </c>
      <c r="E11" t="s">
        <v>141</v>
      </c>
      <c r="F11" t="s">
        <v>191</v>
      </c>
      <c r="G11">
        <v>1</v>
      </c>
      <c r="H11" t="s">
        <v>168</v>
      </c>
      <c r="I11" s="1">
        <v>31048344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2020-10-20T15:26:30Z</dcterms:modified>
</cp:coreProperties>
</file>