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ow\Downloads\"/>
    </mc:Choice>
  </mc:AlternateContent>
  <xr:revisionPtr revIDLastSave="0" documentId="8_{96EAD6AC-C5B6-4384-8B6B-471113874FF5}" xr6:coauthVersionLast="45" xr6:coauthVersionMax="45" xr10:uidLastSave="{00000000-0000-0000-0000-000000000000}"/>
  <bookViews>
    <workbookView xWindow="-120" yWindow="-120" windowWidth="20730" windowHeight="11160" xr2:uid="{0B2B1D1F-68E3-46C6-B73F-BD3AEADB4D79}"/>
  </bookViews>
  <sheets>
    <sheet name="Main scoring sheet" sheetId="1" r:id="rId1"/>
    <sheet name="Scores and classifications" sheetId="2" r:id="rId2"/>
    <sheet name="List of variants curated" sheetId="3" r:id="rId3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H43" i="1" l="1"/>
  <c r="G43" i="1"/>
  <c r="H33" i="1"/>
  <c r="B12" i="1" l="1"/>
  <c r="B15" i="1"/>
  <c r="B13" i="1"/>
</calcChain>
</file>

<file path=xl/sharedStrings.xml><?xml version="1.0" encoding="utf-8"?>
<sst xmlns="http://schemas.openxmlformats.org/spreadsheetml/2006/main" count="206" uniqueCount="140">
  <si>
    <t>Basic information</t>
  </si>
  <si>
    <t>Answer</t>
  </si>
  <si>
    <t>Extra info</t>
  </si>
  <si>
    <t>Assessor code reviewer 1</t>
  </si>
  <si>
    <t>RB</t>
  </si>
  <si>
    <t>Assessor code reviewer 2</t>
  </si>
  <si>
    <t>RA</t>
  </si>
  <si>
    <t>Date of curation</t>
  </si>
  <si>
    <t>Curated gene</t>
  </si>
  <si>
    <t>SON</t>
  </si>
  <si>
    <t>HUGO approved gene name</t>
  </si>
  <si>
    <t>Possible synonyms used for gene name</t>
  </si>
  <si>
    <t>SON3; BASS1; DBP-5; NREBP; TOKIMS; C21orf50</t>
  </si>
  <si>
    <t>Alternative names used in literature</t>
  </si>
  <si>
    <t xml:space="preserve">Curated phenotype </t>
  </si>
  <si>
    <t>Non-obstructive azoospermia, OMIM gene 182465</t>
  </si>
  <si>
    <t>Full name including OMIM disease ID or OMIM Phenotype series ID</t>
  </si>
  <si>
    <t>References describing patients</t>
  </si>
  <si>
    <t>Summary clinical validity assessment</t>
  </si>
  <si>
    <t>Clinical validity score reviewer 1</t>
  </si>
  <si>
    <t>Clinical validity score reviewer 2</t>
  </si>
  <si>
    <t>Clinical validity score difference between reviewers</t>
  </si>
  <si>
    <t>Clinical validity status</t>
  </si>
  <si>
    <t>Agreement</t>
  </si>
  <si>
    <t>Max allowed difference in score between reviewers is 1</t>
  </si>
  <si>
    <t>Final clinical validity score (average)</t>
  </si>
  <si>
    <t>Final clinical validity classification (see Tab scores and classifications)</t>
  </si>
  <si>
    <t>Unable to classify</t>
  </si>
  <si>
    <t>Step 1: Inheritance information</t>
  </si>
  <si>
    <t>Answer reviewer 1</t>
  </si>
  <si>
    <t>Answer reviewer 2</t>
  </si>
  <si>
    <t>Options</t>
  </si>
  <si>
    <t>Reference (PMID)</t>
  </si>
  <si>
    <t>Comments</t>
  </si>
  <si>
    <t>Incidence</t>
  </si>
  <si>
    <t>Not clear</t>
  </si>
  <si>
    <t>Familial/sporadic</t>
  </si>
  <si>
    <t>Reported inheritance</t>
  </si>
  <si>
    <t>NA</t>
  </si>
  <si>
    <t>Autosomal recessive/Autosomal dominant/X-linked/Y-linked/Mitochondrial/De novo (autosomal recessive)/De novo (autosomal dominant/De novo (X-linked)/De novo (Y-linked)/Other (please specify)</t>
  </si>
  <si>
    <t>Inheritance in animal models</t>
  </si>
  <si>
    <t>Additional evidence</t>
  </si>
  <si>
    <t>oe score = 0.12; pLI= 1</t>
  </si>
  <si>
    <t>PLI = 1, LOEUF = 0.12</t>
  </si>
  <si>
    <t>Please specify e.g. pLi or LOEUF scores, https://wwwfbm.unil.ch/domino/ etc.</t>
  </si>
  <si>
    <t>Conclusion inheritance</t>
  </si>
  <si>
    <t>Step 2: Sequencing and variant information</t>
  </si>
  <si>
    <t>Information on scoring points</t>
  </si>
  <si>
    <t>Points awarded</t>
  </si>
  <si>
    <t>Points awarded reviewer 2</t>
  </si>
  <si>
    <t>Type of genetic test used for first identification</t>
  </si>
  <si>
    <t>Gene panel</t>
  </si>
  <si>
    <t>Panel or pathway sequencing</t>
  </si>
  <si>
    <t>N/A</t>
  </si>
  <si>
    <t>Number of unrelated patients described consistent with inheritance pattern</t>
  </si>
  <si>
    <t>1 pt: 1-2, 2 pt: 3-4, 3 pt: 5-9, 4 pt: 10-24 patients</t>
  </si>
  <si>
    <t>Only include patients with VUS or higher</t>
  </si>
  <si>
    <t>Patients with de novo mutations described</t>
  </si>
  <si>
    <t>1 pt: AD disease with significant excess of de novos</t>
  </si>
  <si>
    <t>Highest LOD score in families described</t>
  </si>
  <si>
    <t>1 pt: AR disease with LOD score of &gt;3</t>
  </si>
  <si>
    <t>Number of variants described consistent with inheritance pattern (see variants curated tab)</t>
  </si>
  <si>
    <t>Number of variants classified as (likely) pathogenic (see variants curated tab)</t>
  </si>
  <si>
    <t>1 pt per VLP or mutation (max score = 4)</t>
  </si>
  <si>
    <t>Number of independent publications reporting independent individuals with VUS or (likely) pathogenic variants</t>
  </si>
  <si>
    <t>1 pt per publication (max score = 3)</t>
  </si>
  <si>
    <t>Only count replication studies, the first publication does NOT count (e.g. 2 publiations for 1 GDR = 1 point)</t>
  </si>
  <si>
    <t>Total score</t>
  </si>
  <si>
    <t>Step 3: Functional evidence</t>
  </si>
  <si>
    <t>Gene is expressed in the correct (human) tissue/cell type</t>
  </si>
  <si>
    <t>Yes</t>
  </si>
  <si>
    <t>Round spermatids</t>
  </si>
  <si>
    <t>HISTA, NCBI, HPA</t>
  </si>
  <si>
    <t>Broadly expressed</t>
  </si>
  <si>
    <t>1 pt function/expression consistent with disease</t>
  </si>
  <si>
    <t>Preferably use http://conradlab.shinyapps.io/HISTA. GTEX, Protein Atlas and individual studies may also be used</t>
  </si>
  <si>
    <t>Gene physically interacts with gene characterized for same disease</t>
  </si>
  <si>
    <t>No</t>
  </si>
  <si>
    <t>STRING</t>
  </si>
  <si>
    <t>1 pt physically interacts with gene characterized for same disease</t>
  </si>
  <si>
    <t>Preferably use STRING with a list of genes with known link to male infertility (see PMID: 30865283 Supplementary Table SIV)</t>
  </si>
  <si>
    <r>
      <t xml:space="preserve">Relevant pathology </t>
    </r>
    <r>
      <rPr>
        <i/>
        <sz val="11"/>
        <color theme="1"/>
        <rFont val="Calibri"/>
        <family val="2"/>
        <scheme val="minor"/>
      </rPr>
      <t>in vitro</t>
    </r>
    <r>
      <rPr>
        <sz val="11"/>
        <color theme="1"/>
        <rFont val="Calibri"/>
        <family val="2"/>
        <scheme val="minor"/>
      </rPr>
      <t xml:space="preserve"> after similar genetic modification</t>
    </r>
  </si>
  <si>
    <t>Splicing defects and autophagy response in macrophages</t>
  </si>
  <si>
    <t>Unsure if this is the correct mechanism</t>
  </si>
  <si>
    <t>1 pt relevant pathology in vitro after similar genetic modification</t>
  </si>
  <si>
    <t>Determination of mutational mechanism</t>
  </si>
  <si>
    <t>1 pt determination of mutational mechanism</t>
  </si>
  <si>
    <t>Gene function in vivo related to pathology of human disease</t>
  </si>
  <si>
    <t>1 pt gene function in vivo related to pathology of human disease</t>
  </si>
  <si>
    <t>1 point for mammalian models and 0.5 points for non-mammalian models. 3 non-mammalian models or more allows for 1 point</t>
  </si>
  <si>
    <t>Phenotype and genotype match human disease</t>
  </si>
  <si>
    <t>Could not find a KO mouse</t>
  </si>
  <si>
    <t>1 pt phenotype and genotype match human disease</t>
  </si>
  <si>
    <t>Disease models used</t>
  </si>
  <si>
    <t>Step 4: Additional phenotype information</t>
  </si>
  <si>
    <t>Type of infertility</t>
  </si>
  <si>
    <t>Isolated infertility</t>
  </si>
  <si>
    <t>Isolated</t>
  </si>
  <si>
    <t>Isolated infertility/Syndromic infertility/Endocrine disorder/Reproductive system disorder</t>
  </si>
  <si>
    <t>Broad disease category</t>
  </si>
  <si>
    <t>Testicular</t>
  </si>
  <si>
    <t>Pre-testicular/Testicular/Post-testicular</t>
  </si>
  <si>
    <t>Disease category</t>
  </si>
  <si>
    <t>Leydig cell dysfunction/Sertoli cell-only syndrome/Pre-meiotic arrest/Meiotic arrest/Spermiogenesis defect/Fertilization defect/Adrenal gland dysfunction/Pituitary gland dysfunction/Abnormal hypothalamus development and function/Abnormal development of reproductive organs/Abnormal development of vas deferens/Abnormal development of urethra/Hydrocele/spermatocele/Please specify</t>
  </si>
  <si>
    <t>Disorder</t>
  </si>
  <si>
    <t>Non-obstructive azoospermia, OMIM: 182465</t>
  </si>
  <si>
    <t>Name of defect and OMIM ID/phenotypic series</t>
  </si>
  <si>
    <t>Expected results semen analysis</t>
  </si>
  <si>
    <t>Azoospermia</t>
  </si>
  <si>
    <t>Normozoospermia/oligozoospermia/azoospermia/teratozoospermia/asthenozoospermia : specific details visible under light microscope</t>
  </si>
  <si>
    <t>Expected testicular phenotype</t>
  </si>
  <si>
    <t>Unclear</t>
  </si>
  <si>
    <t>Germ cell arrest/Hypospermatogenesis/Sertoli cell only/Tubular shadows</t>
  </si>
  <si>
    <t>Expected results TESE</t>
  </si>
  <si>
    <t>No sperm</t>
  </si>
  <si>
    <t>Sperm/No sperm/Variable</t>
  </si>
  <si>
    <t>ART outcome: IVF</t>
  </si>
  <si>
    <t>Not tried</t>
  </si>
  <si>
    <t>Please specify</t>
  </si>
  <si>
    <t>ART outcome: ICSI</t>
  </si>
  <si>
    <t>Female infertility described</t>
  </si>
  <si>
    <t>Comorbidities described</t>
  </si>
  <si>
    <t>Other comments</t>
  </si>
  <si>
    <t>Clinical details of the patient (if described)</t>
  </si>
  <si>
    <t>20-40 years of age, northeast Chinese, no karyotype abnormalities or hypogonadotropic hypogonadism</t>
  </si>
  <si>
    <t>Please specify (1-2 sentences max)</t>
  </si>
  <si>
    <t>No evidence</t>
  </si>
  <si>
    <t>Limited</t>
  </si>
  <si>
    <t>Moderate</t>
  </si>
  <si>
    <t>Strong</t>
  </si>
  <si>
    <t>Definitive</t>
  </si>
  <si>
    <t>Sequencing variant information</t>
  </si>
  <si>
    <t>Genomic position</t>
  </si>
  <si>
    <t>cDNA position</t>
  </si>
  <si>
    <t>Protein position</t>
  </si>
  <si>
    <t>Zygosity</t>
  </si>
  <si>
    <t>ACMG classification reviewer 1</t>
  </si>
  <si>
    <t>ACMG classification reviewer 2</t>
  </si>
  <si>
    <t>Identified in how many unrelated individuals</t>
  </si>
  <si>
    <t>Ethnicity of affected individuals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</si>
</sst>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AEA7C-F54F-485D-A0C6-3BF14BA85C6B}">
  <dimension ref="A1:I58"/>
  <sheetViews>
    <sheetView tabSelected="1" zoomScale="80" zoomScaleNormal="80" workbookViewId="0">
      <selection activeCell="B13" sqref="B13"/>
    </sheetView>
  </sheetViews>
  <sheetFormatPr defaultColWidth="9.140625" defaultRowHeight="15"/>
  <cols>
    <col min="1" max="1" width="85" style="2" customWidth="1"/>
    <col min="2" max="4" width="22.140625" style="2" customWidth="1"/>
    <col min="5" max="5" width="20.42578125" style="2" customWidth="1"/>
    <col min="6" max="6" width="47.28515625" style="2" customWidth="1"/>
    <col min="7" max="8" width="23.7109375" style="2" customWidth="1"/>
    <col min="9" max="9" width="11.140625" style="2" customWidth="1"/>
    <col min="10" max="16384" width="9.140625" style="2"/>
  </cols>
  <sheetData>
    <row r="1" spans="1:3" s="1" customFormat="1">
      <c r="A1" s="1" t="s">
        <v>0</v>
      </c>
      <c r="B1" s="1" t="s">
        <v>1</v>
      </c>
      <c r="C1" s="1" t="s">
        <v>2</v>
      </c>
    </row>
    <row r="2" spans="1:3">
      <c r="A2" s="2" t="s">
        <v>3</v>
      </c>
      <c r="B2" s="2" t="s">
        <v>4</v>
      </c>
    </row>
    <row r="3" spans="1:3">
      <c r="A3" s="2" t="s">
        <v>5</v>
      </c>
      <c r="B3" s="2" t="s">
        <v>6</v>
      </c>
    </row>
    <row r="4" spans="1:3">
      <c r="A4" s="2" t="s">
        <v>7</v>
      </c>
      <c r="B4" s="3">
        <v>43991</v>
      </c>
      <c r="C4" s="3"/>
    </row>
    <row r="5" spans="1:3">
      <c r="A5" s="2" t="s">
        <v>8</v>
      </c>
      <c r="B5" s="4" t="s">
        <v>9</v>
      </c>
      <c r="C5" s="4" t="s">
        <v>10</v>
      </c>
    </row>
    <row r="6" spans="1:3">
      <c r="A6" s="2" t="s">
        <v>11</v>
      </c>
      <c r="B6" s="4" t="s">
        <v>12</v>
      </c>
      <c r="C6" s="4" t="s">
        <v>13</v>
      </c>
    </row>
    <row r="7" spans="1:3">
      <c r="A7" s="2" t="s">
        <v>14</v>
      </c>
      <c r="B7" s="2" t="s">
        <v>15</v>
      </c>
      <c r="C7" s="4" t="s">
        <v>16</v>
      </c>
    </row>
    <row r="8" spans="1:3">
      <c r="A8" s="2" t="s">
        <v>17</v>
      </c>
      <c r="B8" s="2">
        <v>31377750</v>
      </c>
    </row>
    <row r="10" spans="1:3" s="1" customFormat="1">
      <c r="A10" s="1" t="s">
        <v>18</v>
      </c>
    </row>
    <row r="11" spans="1:3">
      <c r="A11" s="2" t="s">
        <v>19</v>
      </c>
      <c r="B11" s="2">
        <v>1</v>
      </c>
    </row>
    <row r="12" spans="1:3">
      <c r="A12" s="2" t="s">
        <v>20</v>
      </c>
      <c r="B12" s="2">
        <f>H33+H43</f>
        <v>1</v>
      </c>
    </row>
    <row r="13" spans="1:3">
      <c r="A13" s="2" t="s">
        <v>21</v>
      </c>
      <c r="B13" s="2">
        <f>ABS(B11-B12)</f>
        <v>0</v>
      </c>
    </row>
    <row r="14" spans="1:3">
      <c r="A14" s="2" t="s">
        <v>22</v>
      </c>
      <c r="B14" s="2" t="s">
        <v>23</v>
      </c>
      <c r="C14" s="4" t="s">
        <v>24</v>
      </c>
    </row>
    <row r="15" spans="1:3" s="5" customFormat="1">
      <c r="A15" s="5" t="s">
        <v>25</v>
      </c>
      <c r="B15" s="5">
        <f>AVERAGE(B11:B12)</f>
        <v>1</v>
      </c>
    </row>
    <row r="16" spans="1:3" s="5" customFormat="1">
      <c r="A16" s="5" t="s">
        <v>26</v>
      </c>
      <c r="B16" s="5" t="s">
        <v>27</v>
      </c>
    </row>
    <row r="18" spans="1:9" s="6" customFormat="1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33</v>
      </c>
    </row>
    <row r="19" spans="1:9" s="7" customFormat="1">
      <c r="A19" s="7" t="s">
        <v>34</v>
      </c>
      <c r="B19" s="7" t="s">
        <v>35</v>
      </c>
      <c r="D19" s="8" t="s">
        <v>36</v>
      </c>
    </row>
    <row r="20" spans="1:9">
      <c r="A20" s="2" t="s">
        <v>37</v>
      </c>
      <c r="B20" s="2" t="s">
        <v>38</v>
      </c>
      <c r="D20" s="4" t="s">
        <v>39</v>
      </c>
    </row>
    <row r="21" spans="1:9">
      <c r="A21" s="2" t="s">
        <v>40</v>
      </c>
      <c r="B21" s="2" t="s">
        <v>38</v>
      </c>
      <c r="D21" s="4" t="s">
        <v>39</v>
      </c>
    </row>
    <row r="22" spans="1:9">
      <c r="A22" s="2" t="s">
        <v>41</v>
      </c>
      <c r="B22" s="2" t="s">
        <v>42</v>
      </c>
      <c r="C22" s="2" t="s">
        <v>43</v>
      </c>
      <c r="D22" s="4" t="s">
        <v>44</v>
      </c>
    </row>
    <row r="23" spans="1:9" s="5" customFormat="1">
      <c r="A23" s="5" t="s">
        <v>45</v>
      </c>
      <c r="B23" s="5" t="s">
        <v>27</v>
      </c>
      <c r="C23" s="5" t="s">
        <v>27</v>
      </c>
      <c r="D23" s="9"/>
    </row>
    <row r="25" spans="1:9" s="1" customFormat="1">
      <c r="A25" s="1" t="s">
        <v>46</v>
      </c>
      <c r="B25" s="1" t="s">
        <v>1</v>
      </c>
      <c r="C25" s="1" t="s">
        <v>1</v>
      </c>
      <c r="D25" s="1" t="s">
        <v>32</v>
      </c>
      <c r="E25" s="1" t="s">
        <v>33</v>
      </c>
      <c r="F25" s="1" t="s">
        <v>47</v>
      </c>
      <c r="G25" s="1" t="s">
        <v>48</v>
      </c>
      <c r="H25" s="1" t="s">
        <v>49</v>
      </c>
      <c r="I25" s="1" t="s">
        <v>2</v>
      </c>
    </row>
    <row r="26" spans="1:9">
      <c r="A26" s="2" t="s">
        <v>50</v>
      </c>
      <c r="B26" s="2" t="s">
        <v>51</v>
      </c>
      <c r="C26" s="11" t="s">
        <v>52</v>
      </c>
      <c r="F26" s="2" t="s">
        <v>53</v>
      </c>
      <c r="G26" s="2">
        <v>0</v>
      </c>
    </row>
    <row r="27" spans="1:9">
      <c r="A27" s="2" t="s">
        <v>54</v>
      </c>
      <c r="F27" s="2" t="s">
        <v>55</v>
      </c>
      <c r="G27" s="2">
        <v>0</v>
      </c>
      <c r="I27" s="4" t="s">
        <v>56</v>
      </c>
    </row>
    <row r="28" spans="1:9">
      <c r="A28" s="2" t="s">
        <v>57</v>
      </c>
      <c r="F28" s="2" t="s">
        <v>58</v>
      </c>
      <c r="G28" s="2">
        <v>0</v>
      </c>
    </row>
    <row r="29" spans="1:9">
      <c r="A29" s="2" t="s">
        <v>59</v>
      </c>
      <c r="F29" s="2" t="s">
        <v>60</v>
      </c>
      <c r="G29" s="2">
        <v>0</v>
      </c>
    </row>
    <row r="30" spans="1:9">
      <c r="A30" s="2" t="s">
        <v>61</v>
      </c>
      <c r="F30" s="2" t="s">
        <v>53</v>
      </c>
      <c r="G30" s="2">
        <v>0</v>
      </c>
    </row>
    <row r="31" spans="1:9">
      <c r="A31" s="2" t="s">
        <v>62</v>
      </c>
      <c r="F31" s="2" t="s">
        <v>63</v>
      </c>
      <c r="G31" s="2">
        <v>0</v>
      </c>
    </row>
    <row r="32" spans="1:9">
      <c r="A32" s="2" t="s">
        <v>64</v>
      </c>
      <c r="F32" s="2" t="s">
        <v>65</v>
      </c>
      <c r="G32" s="2">
        <v>0</v>
      </c>
      <c r="I32" s="4" t="s">
        <v>66</v>
      </c>
    </row>
    <row r="33" spans="1:9" s="10" customFormat="1">
      <c r="F33" s="5" t="s">
        <v>67</v>
      </c>
      <c r="G33" s="5">
        <f>SUM(G27:G32)</f>
        <v>0</v>
      </c>
      <c r="H33" s="5">
        <f>SUM(H27:H32)</f>
        <v>0</v>
      </c>
    </row>
    <row r="35" spans="1:9" s="6" customFormat="1">
      <c r="A35" s="1" t="s">
        <v>68</v>
      </c>
      <c r="B35" s="1" t="s">
        <v>1</v>
      </c>
      <c r="C35" s="1" t="s">
        <v>1</v>
      </c>
      <c r="D35" s="1" t="s">
        <v>32</v>
      </c>
      <c r="E35" s="1" t="s">
        <v>33</v>
      </c>
      <c r="F35" s="1" t="s">
        <v>47</v>
      </c>
      <c r="G35" s="1" t="s">
        <v>48</v>
      </c>
      <c r="H35" s="1" t="s">
        <v>48</v>
      </c>
      <c r="I35" s="1" t="s">
        <v>2</v>
      </c>
    </row>
    <row r="36" spans="1:9">
      <c r="A36" s="2" t="s">
        <v>69</v>
      </c>
      <c r="B36" s="2" t="s">
        <v>70</v>
      </c>
      <c r="C36" s="2" t="s">
        <v>71</v>
      </c>
      <c r="D36" s="2" t="s">
        <v>72</v>
      </c>
      <c r="E36" s="2" t="s">
        <v>73</v>
      </c>
      <c r="F36" s="2" t="s">
        <v>74</v>
      </c>
      <c r="G36" s="2">
        <v>1</v>
      </c>
      <c r="H36" s="2">
        <v>0.5</v>
      </c>
      <c r="I36" s="4" t="s">
        <v>75</v>
      </c>
    </row>
    <row r="37" spans="1:9">
      <c r="A37" s="2" t="s">
        <v>76</v>
      </c>
      <c r="B37" s="2" t="s">
        <v>77</v>
      </c>
      <c r="C37" s="2" t="s">
        <v>77</v>
      </c>
      <c r="D37" s="2" t="s">
        <v>78</v>
      </c>
      <c r="F37" s="2" t="s">
        <v>79</v>
      </c>
      <c r="G37" s="2">
        <v>0</v>
      </c>
      <c r="H37" s="2">
        <v>0</v>
      </c>
      <c r="I37" s="4" t="s">
        <v>80</v>
      </c>
    </row>
    <row r="38" spans="1:9">
      <c r="A38" s="2" t="s">
        <v>81</v>
      </c>
      <c r="B38" s="2" t="s">
        <v>77</v>
      </c>
      <c r="C38" s="2" t="s">
        <v>82</v>
      </c>
      <c r="D38" s="2">
        <v>32484234</v>
      </c>
      <c r="E38" s="2" t="s">
        <v>83</v>
      </c>
      <c r="F38" s="2" t="s">
        <v>84</v>
      </c>
      <c r="G38" s="2">
        <v>0</v>
      </c>
      <c r="H38" s="2">
        <v>0.5</v>
      </c>
    </row>
    <row r="39" spans="1:9">
      <c r="A39" s="2" t="s">
        <v>85</v>
      </c>
      <c r="B39" s="2" t="s">
        <v>77</v>
      </c>
      <c r="F39" s="2" t="s">
        <v>86</v>
      </c>
      <c r="G39" s="2">
        <v>0</v>
      </c>
      <c r="H39" s="2">
        <v>0</v>
      </c>
    </row>
    <row r="40" spans="1:9">
      <c r="A40" s="2" t="s">
        <v>87</v>
      </c>
      <c r="B40" s="2" t="s">
        <v>77</v>
      </c>
      <c r="F40" s="2" t="s">
        <v>88</v>
      </c>
      <c r="G40" s="2">
        <v>0</v>
      </c>
      <c r="H40" s="2">
        <v>0</v>
      </c>
      <c r="I40" s="4" t="s">
        <v>89</v>
      </c>
    </row>
    <row r="41" spans="1:9">
      <c r="A41" s="2" t="s">
        <v>90</v>
      </c>
      <c r="B41" s="2" t="s">
        <v>38</v>
      </c>
      <c r="C41" s="2" t="s">
        <v>91</v>
      </c>
      <c r="F41" s="2" t="s">
        <v>92</v>
      </c>
      <c r="G41" s="2">
        <v>0</v>
      </c>
      <c r="H41" s="2">
        <v>0</v>
      </c>
      <c r="I41" s="4" t="s">
        <v>89</v>
      </c>
    </row>
    <row r="42" spans="1:9">
      <c r="A42" s="2" t="s">
        <v>93</v>
      </c>
      <c r="B42" s="2" t="s">
        <v>38</v>
      </c>
      <c r="F42" s="2" t="s">
        <v>53</v>
      </c>
      <c r="G42" s="2">
        <v>0</v>
      </c>
    </row>
    <row r="43" spans="1:9" s="10" customFormat="1">
      <c r="F43" s="5" t="s">
        <v>67</v>
      </c>
      <c r="G43" s="5">
        <f>SUM(G36:G42)</f>
        <v>1</v>
      </c>
      <c r="H43" s="5">
        <f>SUM(H36:H41)</f>
        <v>1</v>
      </c>
    </row>
    <row r="45" spans="1:9" s="1" customFormat="1">
      <c r="A45" s="1" t="s">
        <v>94</v>
      </c>
      <c r="B45" s="1" t="s">
        <v>1</v>
      </c>
      <c r="C45" s="1" t="s">
        <v>1</v>
      </c>
      <c r="D45" s="1" t="s">
        <v>31</v>
      </c>
      <c r="E45" s="1" t="s">
        <v>32</v>
      </c>
      <c r="F45" s="1" t="s">
        <v>33</v>
      </c>
    </row>
    <row r="46" spans="1:9">
      <c r="A46" s="2" t="s">
        <v>95</v>
      </c>
      <c r="B46" s="2" t="s">
        <v>96</v>
      </c>
      <c r="C46" s="2" t="s">
        <v>97</v>
      </c>
      <c r="D46" s="4" t="s">
        <v>98</v>
      </c>
    </row>
    <row r="47" spans="1:9">
      <c r="A47" s="2" t="s">
        <v>99</v>
      </c>
      <c r="B47" s="2" t="s">
        <v>100</v>
      </c>
      <c r="C47" s="2" t="s">
        <v>100</v>
      </c>
      <c r="D47" s="4" t="s">
        <v>101</v>
      </c>
    </row>
    <row r="48" spans="1:9">
      <c r="A48" s="2" t="s">
        <v>102</v>
      </c>
      <c r="B48" s="2" t="s">
        <v>35</v>
      </c>
      <c r="C48" s="2" t="s">
        <v>35</v>
      </c>
      <c r="D48" s="4" t="s">
        <v>103</v>
      </c>
    </row>
    <row r="49" spans="1:4">
      <c r="A49" s="2" t="s">
        <v>104</v>
      </c>
      <c r="B49" s="2" t="s">
        <v>105</v>
      </c>
      <c r="C49" s="2" t="s">
        <v>15</v>
      </c>
      <c r="D49" s="4" t="s">
        <v>106</v>
      </c>
    </row>
    <row r="50" spans="1:4">
      <c r="A50" s="2" t="s">
        <v>107</v>
      </c>
      <c r="B50" s="2" t="s">
        <v>108</v>
      </c>
      <c r="C50" s="2" t="s">
        <v>108</v>
      </c>
      <c r="D50" s="4" t="s">
        <v>109</v>
      </c>
    </row>
    <row r="51" spans="1:4">
      <c r="A51" s="2" t="s">
        <v>110</v>
      </c>
      <c r="B51" s="2" t="s">
        <v>35</v>
      </c>
      <c r="C51" s="2" t="s">
        <v>111</v>
      </c>
      <c r="D51" s="4" t="s">
        <v>112</v>
      </c>
    </row>
    <row r="52" spans="1:4">
      <c r="A52" s="2" t="s">
        <v>113</v>
      </c>
      <c r="B52" s="2" t="s">
        <v>114</v>
      </c>
      <c r="C52" s="2" t="s">
        <v>114</v>
      </c>
      <c r="D52" s="4" t="s">
        <v>115</v>
      </c>
    </row>
    <row r="53" spans="1:4">
      <c r="A53" s="2" t="s">
        <v>116</v>
      </c>
      <c r="B53" s="2" t="s">
        <v>38</v>
      </c>
      <c r="C53" s="2" t="s">
        <v>117</v>
      </c>
      <c r="D53" s="4" t="s">
        <v>118</v>
      </c>
    </row>
    <row r="54" spans="1:4">
      <c r="A54" s="2" t="s">
        <v>119</v>
      </c>
      <c r="B54" s="2" t="s">
        <v>38</v>
      </c>
      <c r="C54" s="2" t="s">
        <v>117</v>
      </c>
      <c r="D54" s="4" t="s">
        <v>118</v>
      </c>
    </row>
    <row r="55" spans="1:4">
      <c r="A55" s="2" t="s">
        <v>120</v>
      </c>
      <c r="B55" s="2" t="s">
        <v>38</v>
      </c>
      <c r="C55" s="2" t="s">
        <v>117</v>
      </c>
      <c r="D55" s="4" t="s">
        <v>118</v>
      </c>
    </row>
    <row r="56" spans="1:4">
      <c r="A56" s="2" t="s">
        <v>121</v>
      </c>
      <c r="B56" s="2" t="s">
        <v>38</v>
      </c>
      <c r="C56" s="2" t="s">
        <v>77</v>
      </c>
      <c r="D56" s="4" t="s">
        <v>118</v>
      </c>
    </row>
    <row r="57" spans="1:4">
      <c r="A57" s="2" t="s">
        <v>122</v>
      </c>
      <c r="B57" s="2" t="s">
        <v>38</v>
      </c>
      <c r="D57" s="4" t="s">
        <v>118</v>
      </c>
    </row>
    <row r="58" spans="1:4">
      <c r="A58" s="2" t="s">
        <v>123</v>
      </c>
      <c r="B58" s="2" t="s">
        <v>38</v>
      </c>
      <c r="C58" s="2" t="s">
        <v>124</v>
      </c>
      <c r="D58" s="4" t="s">
        <v>125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AD688-6C2F-496E-869E-A98CEEF8CD87}">
  <dimension ref="A1:B17"/>
  <sheetViews>
    <sheetView workbookViewId="0">
      <selection activeCell="C8" sqref="C8"/>
    </sheetView>
  </sheetViews>
  <sheetFormatPr defaultColWidth="8.7109375" defaultRowHeight="15"/>
  <cols>
    <col min="2" max="2" width="14" customWidth="1"/>
  </cols>
  <sheetData>
    <row r="1" spans="1:2">
      <c r="A1" s="12">
        <v>1</v>
      </c>
      <c r="B1" s="12" t="s">
        <v>126</v>
      </c>
    </row>
    <row r="2" spans="1:2">
      <c r="A2" s="13">
        <v>2</v>
      </c>
      <c r="B2" s="13" t="s">
        <v>126</v>
      </c>
    </row>
    <row r="3" spans="1:2">
      <c r="A3" s="13">
        <v>3</v>
      </c>
      <c r="B3" s="13" t="s">
        <v>127</v>
      </c>
    </row>
    <row r="4" spans="1:2">
      <c r="A4" s="13">
        <v>4</v>
      </c>
      <c r="B4" s="13" t="s">
        <v>127</v>
      </c>
    </row>
    <row r="5" spans="1:2">
      <c r="A5" s="13">
        <v>5</v>
      </c>
      <c r="B5" s="13" t="s">
        <v>127</v>
      </c>
    </row>
    <row r="6" spans="1:2">
      <c r="A6" s="13">
        <v>6</v>
      </c>
      <c r="B6" s="13" t="s">
        <v>127</v>
      </c>
    </row>
    <row r="7" spans="1:2">
      <c r="A7" s="13">
        <v>7</v>
      </c>
      <c r="B7" s="13" t="s">
        <v>127</v>
      </c>
    </row>
    <row r="8" spans="1:2">
      <c r="A8" s="13">
        <v>8</v>
      </c>
      <c r="B8" s="13" t="s">
        <v>127</v>
      </c>
    </row>
    <row r="9" spans="1:2">
      <c r="A9" s="13">
        <v>9</v>
      </c>
      <c r="B9" s="13" t="s">
        <v>128</v>
      </c>
    </row>
    <row r="10" spans="1:2">
      <c r="A10" s="13">
        <v>10</v>
      </c>
      <c r="B10" s="13" t="s">
        <v>128</v>
      </c>
    </row>
    <row r="11" spans="1:2">
      <c r="A11" s="13">
        <v>11</v>
      </c>
      <c r="B11" s="13" t="s">
        <v>128</v>
      </c>
    </row>
    <row r="12" spans="1:2">
      <c r="A12" s="13">
        <v>12</v>
      </c>
      <c r="B12" s="13" t="s">
        <v>128</v>
      </c>
    </row>
    <row r="13" spans="1:2">
      <c r="A13" s="13">
        <v>13</v>
      </c>
      <c r="B13" s="13" t="s">
        <v>129</v>
      </c>
    </row>
    <row r="14" spans="1:2">
      <c r="A14" s="13">
        <v>14</v>
      </c>
      <c r="B14" s="13" t="s">
        <v>129</v>
      </c>
    </row>
    <row r="15" spans="1:2">
      <c r="A15" s="13">
        <v>15</v>
      </c>
      <c r="B15" s="13" t="s">
        <v>129</v>
      </c>
    </row>
    <row r="16" spans="1:2">
      <c r="A16" s="13">
        <v>16</v>
      </c>
      <c r="B16" s="13" t="s">
        <v>130</v>
      </c>
    </row>
    <row r="17" spans="1:2">
      <c r="A17" s="13">
        <v>17</v>
      </c>
      <c r="B17" s="13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E0D2-5AF7-42BE-92B6-85A3E180E20E}">
  <dimension ref="A1:J8"/>
  <sheetViews>
    <sheetView workbookViewId="0">
      <selection activeCell="A3" sqref="A3"/>
    </sheetView>
  </sheetViews>
  <sheetFormatPr defaultColWidth="8.7109375" defaultRowHeight="15"/>
  <cols>
    <col min="1" max="1" width="38.7109375" bestFit="1" customWidth="1"/>
    <col min="2" max="2" width="30.5703125" bestFit="1" customWidth="1"/>
    <col min="3" max="3" width="15.42578125" bestFit="1" customWidth="1"/>
    <col min="4" max="4" width="12.28515625" bestFit="1" customWidth="1"/>
    <col min="5" max="5" width="18.85546875" bestFit="1" customWidth="1"/>
    <col min="6" max="8" width="18.85546875" customWidth="1"/>
    <col min="9" max="9" width="17" bestFit="1" customWidth="1"/>
  </cols>
  <sheetData>
    <row r="1" spans="1:10" s="2" customFormat="1">
      <c r="A1" s="2" t="s">
        <v>131</v>
      </c>
    </row>
    <row r="2" spans="1:10" s="1" customFormat="1">
      <c r="A2" s="1" t="s">
        <v>132</v>
      </c>
      <c r="B2" s="1" t="s">
        <v>133</v>
      </c>
      <c r="C2" s="1" t="s">
        <v>134</v>
      </c>
      <c r="D2" s="1" t="s">
        <v>135</v>
      </c>
      <c r="E2" s="1" t="s">
        <v>136</v>
      </c>
      <c r="F2" s="1" t="s">
        <v>137</v>
      </c>
      <c r="G2" s="1" t="s">
        <v>138</v>
      </c>
      <c r="H2" s="1" t="s">
        <v>139</v>
      </c>
      <c r="I2" s="1" t="s">
        <v>32</v>
      </c>
      <c r="J2" s="1" t="s">
        <v>33</v>
      </c>
    </row>
    <row r="4" spans="1:10">
      <c r="J4" s="2"/>
    </row>
    <row r="5" spans="1:10">
      <c r="J5" s="2"/>
    </row>
    <row r="6" spans="1:10">
      <c r="J6" s="2"/>
    </row>
    <row r="7" spans="1:10">
      <c r="I7" s="2"/>
    </row>
    <row r="8" spans="1:10">
      <c r="I8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frede</dc:creator>
  <cp:keywords/>
  <dc:description/>
  <cp:lastModifiedBy>Manon Oud</cp:lastModifiedBy>
  <cp:revision/>
  <dcterms:created xsi:type="dcterms:W3CDTF">2020-07-18T11:54:07Z</dcterms:created>
  <dcterms:modified xsi:type="dcterms:W3CDTF">2020-09-23T13:31:54Z</dcterms:modified>
  <cp:category/>
  <cp:contentStatus/>
</cp:coreProperties>
</file>