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85C43C06-B994-4609-9456-82B47B776D50}" xr6:coauthVersionLast="44" xr6:coauthVersionMax="45" xr10:uidLastSave="{00000000-0000-0000-0000-000000000000}"/>
  <bookViews>
    <workbookView xWindow="7380" yWindow="5505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<sst xmlns="http://schemas.openxmlformats.org/spreadsheetml/2006/main" count="228" uniqueCount="160">
  <si>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</si>
  <si>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</si>
  <si>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</si>
  <si>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</si>
  <si>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</si>
  <si>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</si>
  <si>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</si>
  <si>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</si>
  <si>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</si>
  <si>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</si>
  <si>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</si>
  <si>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</si>
  <si>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</si>
  <si>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</si>
  <si>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</si>
  <si>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</si>
  <si>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</si>
  <si>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</si>
  <si>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</si>
  <si>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</si>
  <si>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</si>
  <si>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</si>
  <si>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</si>
  <si>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</si>
  <si>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</si>
  <si>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</si>
  <si>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</si>
  <si>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</si>
  <si>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</si>
  <si>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</si>
  <si>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</si>
  <si>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</si>
  <si>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</si>
  <si>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</si>
  <si>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</si>
  <si>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</si>
  <si>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</si>
  <si>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</si>
  <si>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</si>
  <si>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</si>
  <si>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</si>
  <si>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</si>
  <si>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</si>
  <si>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</si>
  <si>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</si>
  <si>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</si>
  <si>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</si>
  <si>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</si>
  <si>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</si>
  <si>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</si>
  <si>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</si>
  <si>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</si>
  <si>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</si>
  <si>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</si>
  <si>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</si>
  <si>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</si>
  <si>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</si>
  <si>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</si>
  <si>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</si>
  <si>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</si>
  <si>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</si>
  <si>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</si>
  <si>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</si>
  <si>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</si>
  <si>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</si>
  <si>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</si>
  <si>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</si>
  <si>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</si>
  <si>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</si>
  <si>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</si>
  <si>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</si>
  <si>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</si>
  <si>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</si>
  <si>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</si>
  <si>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</si>
  <si>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</si>
  <si>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</si>
  <si>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</si>
  <si>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</si>
  <si>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</si>
  <si>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</si>
  <si>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</si>
  <si>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</si>
  <si>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</si>
  <si>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</si>
  <si>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</si>
  <si>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</si>
  <si>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</si>
  <si>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</si>
  <si>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</si>
  <si>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</si>
  <si>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</si>
  <si>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</si>
  <si>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</si>
  <si>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</si>
  <si>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</si>
  <si>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</si>
  <si>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</si>
  <si>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</si>
  <si>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</si>
  <si>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</si>
  <si>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</si>
  <si>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</si>
  <si>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</si>
  <si>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</si>
  <si>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</si>
  <si>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</si>
  <si>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</si>
  <si>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</si>
  <si>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</si>
  <si>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</si>
  <si>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</si>
  <si>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16-10-2020</t>
  </si>
  <si>
    <t>RSPH9</t>
  </si>
  <si>
    <t>Primary ciliary dyskinesia; OMIM:612650</t>
  </si>
  <si>
    <t>19200523; 31285900</t>
  </si>
  <si>
    <t>Familial</t>
  </si>
  <si>
    <t>Autosomal recessive</t>
  </si>
  <si>
    <t>DOMINO: likely recessive; pLi: 0</t>
  </si>
  <si>
    <t>Sanger gene sequencing</t>
  </si>
  <si>
    <t>Enhanced in testis</t>
  </si>
  <si>
    <t>Human Protein Atlas</t>
  </si>
  <si>
    <t>Yes, interacts with various infertility genes including CCDC39 and CCDC40</t>
  </si>
  <si>
    <t>STRING</t>
  </si>
  <si>
    <t>No</t>
  </si>
  <si>
    <t>Yes, loss of function</t>
  </si>
  <si>
    <t>Zebrafish and Chlamydomonas models have impaired ciliary function</t>
  </si>
  <si>
    <t>Unclear if model organisms suffer from infertility</t>
  </si>
  <si>
    <t>Zebrafish and Chlamydomonas</t>
  </si>
  <si>
    <t>Syndromic infertility</t>
  </si>
  <si>
    <t>Testicular</t>
  </si>
  <si>
    <t>Spermiogenesis defect</t>
  </si>
  <si>
    <t>Teratozoospermia/asthenozoospermia</t>
  </si>
  <si>
    <t>Unknown</t>
  </si>
  <si>
    <t>Primary ciliary dyskinesia, bronchiectasis, sinusitis</t>
  </si>
  <si>
    <t>Chr6(GRCh37):g.43638659_43638661del</t>
  </si>
  <si>
    <t>NM_152732.4(RSPH9):c.804_806del</t>
  </si>
  <si>
    <t>p.(Lys268del)</t>
  </si>
  <si>
    <t>Homozygous</t>
  </si>
  <si>
    <t>Uncertain significance</t>
  </si>
  <si>
    <t>Bedouin</t>
  </si>
  <si>
    <t>Chr6(GRCh37):g.43624462T&gt;C</t>
  </si>
  <si>
    <t>NM_152732.4(RSPH9):c.670+2T&gt;C</t>
  </si>
  <si>
    <t>p.?</t>
  </si>
  <si>
    <t>Likely pathogenic</t>
  </si>
  <si>
    <t>Cyprus</t>
  </si>
  <si>
    <t>MRPS18AL1; C6orf206; CILD12; FLJ30845;</t>
  </si>
  <si>
    <t>pLI=0; LOEUF=1.626</t>
  </si>
  <si>
    <t>SNP array</t>
  </si>
  <si>
    <t>-</t>
  </si>
  <si>
    <t>7 individuals from 2 families but only counting 1 male member from each. And 2 brothers from another family</t>
  </si>
  <si>
    <t>Yes</t>
  </si>
  <si>
    <t>Loss-of-function</t>
  </si>
  <si>
    <t>Enriched in testis</t>
  </si>
  <si>
    <t>Interacts with multiple infertility genes like DNAH5, CCDC39 and CCDC40 etc</t>
  </si>
  <si>
    <t>Some evidence from non-mammal organisms showing altered ciliary function but connection to human fertility is remote</t>
  </si>
  <si>
    <t>Primary ciliary dyskinesia OMIM:612650</t>
  </si>
  <si>
    <t>Asthenozoospermia / Teratozoospermia</t>
  </si>
  <si>
    <t>Variable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</si>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</sst>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B4" zoomScale="80" zoomScaleNormal="80" workbookViewId="0">
      <selection activeCell="B21" sqref="B21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9" t="s">
        <v>146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1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7</v>
      </c>
    </row>
    <row r="12" spans="1:3" x14ac:dyDescent="0.25">
      <c r="A12" s="16" t="s">
        <v>95</v>
      </c>
      <c r="B12" s="2">
        <f>H33+H43</f>
        <v>8</v>
      </c>
    </row>
    <row r="13" spans="1:3" x14ac:dyDescent="0.25">
      <c r="A13" s="16" t="s">
        <v>100</v>
      </c>
      <c r="B13" s="2">
        <f>ABS(B11-B12)</f>
        <v>1</v>
      </c>
    </row>
    <row r="14" spans="1:3" x14ac:dyDescent="0.25">
      <c r="A14" s="16" t="s">
        <v>101</v>
      </c>
      <c r="B14" s="2" t="s">
        <v>159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7.5</v>
      </c>
    </row>
    <row r="16" spans="1:3" s="11" customFormat="1" x14ac:dyDescent="0.25">
      <c r="A16" s="11" t="s">
        <v>102</v>
      </c>
      <c r="B16" s="11" t="s">
        <v>65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0" t="s">
        <v>116</v>
      </c>
      <c r="C19" s="20" t="s">
        <v>116</v>
      </c>
      <c r="D19" s="6" t="s">
        <v>21</v>
      </c>
    </row>
    <row r="20" spans="1:9" x14ac:dyDescent="0.25">
      <c r="A20" s="2" t="s">
        <v>0</v>
      </c>
      <c r="B20" s="1" t="s">
        <v>117</v>
      </c>
      <c r="C20" s="1" t="s">
        <v>117</v>
      </c>
      <c r="D20" s="7" t="s">
        <v>13</v>
      </c>
      <c r="E20" s="4"/>
    </row>
    <row r="21" spans="1:9" x14ac:dyDescent="0.25">
      <c r="A21" s="2" t="s">
        <v>1</v>
      </c>
      <c r="B21" s="1" t="s">
        <v>117</v>
      </c>
      <c r="C21" s="1" t="s">
        <v>117</v>
      </c>
      <c r="D21" s="7" t="s">
        <v>13</v>
      </c>
    </row>
    <row r="22" spans="1:9" x14ac:dyDescent="0.25">
      <c r="A22" s="2" t="s">
        <v>10</v>
      </c>
      <c r="B22" s="1" t="s">
        <v>118</v>
      </c>
      <c r="C22" s="1" t="s">
        <v>147</v>
      </c>
      <c r="D22" s="8" t="s">
        <v>69</v>
      </c>
    </row>
    <row r="23" spans="1:9" s="11" customFormat="1" x14ac:dyDescent="0.25">
      <c r="A23" s="11" t="s">
        <v>4</v>
      </c>
      <c r="B23" s="11" t="s">
        <v>117</v>
      </c>
      <c r="C23" s="22" t="s">
        <v>117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119</v>
      </c>
      <c r="C26" s="1" t="s">
        <v>148</v>
      </c>
      <c r="D26" s="1">
        <v>19200523</v>
      </c>
      <c r="F26" s="2" t="s">
        <v>8</v>
      </c>
    </row>
    <row r="27" spans="1:9" x14ac:dyDescent="0.25">
      <c r="A27" s="2" t="s">
        <v>46</v>
      </c>
      <c r="B27" s="1">
        <v>2</v>
      </c>
      <c r="C27" s="1">
        <v>3</v>
      </c>
      <c r="D27" s="1" t="s">
        <v>115</v>
      </c>
      <c r="E27" s="1" t="s">
        <v>150</v>
      </c>
      <c r="F27" s="2" t="s">
        <v>31</v>
      </c>
      <c r="G27" s="1">
        <v>1</v>
      </c>
      <c r="H27" s="1">
        <v>2</v>
      </c>
      <c r="I27" s="7" t="s">
        <v>82</v>
      </c>
    </row>
    <row r="28" spans="1:9" x14ac:dyDescent="0.25">
      <c r="A28" s="2" t="s">
        <v>33</v>
      </c>
      <c r="B28" s="1">
        <v>0</v>
      </c>
      <c r="C28" s="1" t="s">
        <v>149</v>
      </c>
      <c r="D28" s="1"/>
      <c r="F28" s="2" t="s">
        <v>40</v>
      </c>
      <c r="G28" s="1">
        <v>0</v>
      </c>
      <c r="H28" s="1">
        <v>0</v>
      </c>
    </row>
    <row r="29" spans="1:9" x14ac:dyDescent="0.25">
      <c r="A29" s="2" t="s">
        <v>34</v>
      </c>
      <c r="B29" s="1" t="s">
        <v>8</v>
      </c>
      <c r="C29" s="1">
        <v>5.6</v>
      </c>
      <c r="D29" s="1"/>
      <c r="F29" s="2" t="s">
        <v>35</v>
      </c>
      <c r="G29" s="1">
        <v>0</v>
      </c>
      <c r="H29" s="1">
        <v>1</v>
      </c>
    </row>
    <row r="30" spans="1:9" x14ac:dyDescent="0.25">
      <c r="A30" s="2" t="s">
        <v>45</v>
      </c>
      <c r="B30" s="1">
        <v>2</v>
      </c>
      <c r="C30" s="1">
        <v>2</v>
      </c>
      <c r="D30" s="1" t="s">
        <v>115</v>
      </c>
      <c r="F30" s="2" t="s">
        <v>8</v>
      </c>
      <c r="G30" s="1"/>
      <c r="H30" s="1"/>
    </row>
    <row r="31" spans="1:9" x14ac:dyDescent="0.25">
      <c r="A31" s="2" t="s">
        <v>42</v>
      </c>
      <c r="B31" s="1">
        <v>1</v>
      </c>
      <c r="C31" s="1">
        <v>1</v>
      </c>
      <c r="D31" s="1" t="s">
        <v>115</v>
      </c>
      <c r="F31" s="2" t="s">
        <v>77</v>
      </c>
      <c r="G31" s="1">
        <v>1</v>
      </c>
      <c r="H31" s="1">
        <v>1</v>
      </c>
    </row>
    <row r="32" spans="1:9" x14ac:dyDescent="0.25">
      <c r="A32" s="2" t="s">
        <v>71</v>
      </c>
      <c r="B32" s="1">
        <v>1</v>
      </c>
      <c r="C32" s="1">
        <v>1</v>
      </c>
      <c r="D32" s="1">
        <v>31285900</v>
      </c>
      <c r="F32" s="2" t="s">
        <v>76</v>
      </c>
      <c r="G32" s="1">
        <v>1</v>
      </c>
      <c r="H32" s="1">
        <v>1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3</v>
      </c>
      <c r="H33" s="11">
        <f>SUM(H27:H32)</f>
        <v>5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120</v>
      </c>
      <c r="C36" s="1" t="s">
        <v>151</v>
      </c>
      <c r="D36" s="1" t="s">
        <v>121</v>
      </c>
      <c r="E36" s="1" t="s">
        <v>153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122</v>
      </c>
      <c r="C37" s="1" t="s">
        <v>151</v>
      </c>
      <c r="D37" s="1" t="s">
        <v>123</v>
      </c>
      <c r="E37" s="1" t="s">
        <v>154</v>
      </c>
      <c r="F37" s="2" t="s">
        <v>51</v>
      </c>
      <c r="G37" s="1">
        <v>1</v>
      </c>
      <c r="H37" s="1">
        <v>1</v>
      </c>
      <c r="I37" s="7" t="s">
        <v>80</v>
      </c>
    </row>
    <row r="38" spans="1:9" x14ac:dyDescent="0.25">
      <c r="A38" s="2" t="s">
        <v>62</v>
      </c>
      <c r="B38" s="1" t="s">
        <v>124</v>
      </c>
      <c r="C38" s="1" t="s">
        <v>149</v>
      </c>
      <c r="D38" s="1"/>
      <c r="E38" s="1"/>
      <c r="F38" s="2" t="s">
        <v>53</v>
      </c>
      <c r="G38" s="1">
        <v>0</v>
      </c>
      <c r="H38" s="1">
        <v>0</v>
      </c>
    </row>
    <row r="39" spans="1:9" x14ac:dyDescent="0.25">
      <c r="A39" s="2" t="s">
        <v>55</v>
      </c>
      <c r="B39" s="1" t="s">
        <v>125</v>
      </c>
      <c r="C39" s="1" t="s">
        <v>152</v>
      </c>
      <c r="D39" s="1">
        <v>31285900</v>
      </c>
      <c r="E39" s="1"/>
      <c r="F39" s="2" t="s">
        <v>54</v>
      </c>
      <c r="G39" s="1">
        <v>1</v>
      </c>
      <c r="H39" s="1">
        <v>1</v>
      </c>
    </row>
    <row r="40" spans="1:9" x14ac:dyDescent="0.25">
      <c r="A40" s="2" t="s">
        <v>58</v>
      </c>
      <c r="B40" s="1" t="s">
        <v>126</v>
      </c>
      <c r="C40" s="1" t="s">
        <v>151</v>
      </c>
      <c r="D40" s="21"/>
      <c r="E40" s="1" t="s">
        <v>155</v>
      </c>
      <c r="F40" s="2" t="s">
        <v>56</v>
      </c>
      <c r="G40" s="1">
        <v>1</v>
      </c>
      <c r="H40" s="1">
        <v>0</v>
      </c>
      <c r="I40" s="7" t="s">
        <v>81</v>
      </c>
    </row>
    <row r="41" spans="1:9" x14ac:dyDescent="0.25">
      <c r="A41" s="2" t="s">
        <v>59</v>
      </c>
      <c r="B41" s="1" t="s">
        <v>127</v>
      </c>
      <c r="C41" s="1" t="s">
        <v>124</v>
      </c>
      <c r="D41" s="21"/>
      <c r="F41" s="2" t="s">
        <v>57</v>
      </c>
      <c r="G41" s="1">
        <v>0</v>
      </c>
      <c r="H41" s="1">
        <v>0</v>
      </c>
      <c r="I41" s="7" t="s">
        <v>81</v>
      </c>
    </row>
    <row r="42" spans="1:9" x14ac:dyDescent="0.25">
      <c r="A42" s="2" t="s">
        <v>73</v>
      </c>
      <c r="B42" s="1" t="s">
        <v>128</v>
      </c>
      <c r="C42" s="21"/>
      <c r="F42" s="2" t="s">
        <v>8</v>
      </c>
    </row>
    <row r="43" spans="1:9" s="13" customFormat="1" x14ac:dyDescent="0.25">
      <c r="F43" s="11" t="s">
        <v>39</v>
      </c>
      <c r="G43" s="11">
        <f>SUM(G36:G41)</f>
        <v>4</v>
      </c>
      <c r="H43" s="11">
        <f>SUM(H36:H41)</f>
        <v>3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129</v>
      </c>
      <c r="C46" s="1" t="s">
        <v>129</v>
      </c>
      <c r="D46" s="7" t="s">
        <v>23</v>
      </c>
    </row>
    <row r="47" spans="1:9" x14ac:dyDescent="0.25">
      <c r="A47" s="2" t="s">
        <v>6</v>
      </c>
      <c r="B47" s="1" t="s">
        <v>130</v>
      </c>
      <c r="C47" s="1" t="s">
        <v>130</v>
      </c>
      <c r="D47" s="7" t="s">
        <v>14</v>
      </c>
    </row>
    <row r="48" spans="1:9" x14ac:dyDescent="0.25">
      <c r="A48" s="2" t="s">
        <v>15</v>
      </c>
      <c r="B48" s="1" t="s">
        <v>131</v>
      </c>
      <c r="C48" s="1" t="s">
        <v>131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156</v>
      </c>
      <c r="D49" s="7" t="s">
        <v>68</v>
      </c>
    </row>
    <row r="50" spans="1:4" x14ac:dyDescent="0.25">
      <c r="A50" s="2" t="s">
        <v>18</v>
      </c>
      <c r="B50" s="1" t="s">
        <v>132</v>
      </c>
      <c r="C50" s="1" t="s">
        <v>157</v>
      </c>
      <c r="D50" s="7" t="s">
        <v>19</v>
      </c>
    </row>
    <row r="51" spans="1:4" x14ac:dyDescent="0.25">
      <c r="A51" s="2" t="s">
        <v>25</v>
      </c>
      <c r="B51" s="1" t="s">
        <v>8</v>
      </c>
      <c r="C51" s="1" t="s">
        <v>149</v>
      </c>
      <c r="D51" s="7" t="s">
        <v>26</v>
      </c>
    </row>
    <row r="52" spans="1:4" x14ac:dyDescent="0.25">
      <c r="A52" s="2" t="s">
        <v>24</v>
      </c>
      <c r="B52" s="1" t="s">
        <v>133</v>
      </c>
      <c r="C52" s="1" t="s">
        <v>158</v>
      </c>
      <c r="D52" s="7" t="s">
        <v>27</v>
      </c>
    </row>
    <row r="53" spans="1:4" s="1" customFormat="1" x14ac:dyDescent="0.25">
      <c r="A53" s="1" t="s">
        <v>106</v>
      </c>
      <c r="B53" s="1" t="s">
        <v>133</v>
      </c>
      <c r="D53" s="19" t="s">
        <v>72</v>
      </c>
    </row>
    <row r="54" spans="1:4" s="1" customFormat="1" x14ac:dyDescent="0.25">
      <c r="A54" s="1" t="s">
        <v>107</v>
      </c>
      <c r="B54" s="1" t="s">
        <v>133</v>
      </c>
      <c r="D54" s="19" t="s">
        <v>72</v>
      </c>
    </row>
    <row r="55" spans="1:4" s="1" customFormat="1" x14ac:dyDescent="0.25">
      <c r="A55" s="1" t="s">
        <v>74</v>
      </c>
      <c r="B55" s="1" t="s">
        <v>133</v>
      </c>
      <c r="D55" s="19" t="s">
        <v>72</v>
      </c>
    </row>
    <row r="56" spans="1:4" s="1" customFormat="1" x14ac:dyDescent="0.25">
      <c r="A56" s="1" t="s">
        <v>75</v>
      </c>
      <c r="B56" s="1" t="s">
        <v>134</v>
      </c>
      <c r="D56" s="19" t="s">
        <v>72</v>
      </c>
    </row>
    <row r="57" spans="1:4" s="1" customFormat="1" x14ac:dyDescent="0.25">
      <c r="A57" s="1" t="s">
        <v>78</v>
      </c>
      <c r="B57" s="1" t="s">
        <v>133</v>
      </c>
      <c r="D57" s="19" t="s">
        <v>72</v>
      </c>
    </row>
    <row r="58" spans="1:4" s="1" customFormat="1" x14ac:dyDescent="0.25">
      <c r="A58" s="1" t="s">
        <v>108</v>
      </c>
      <c r="B58" s="1" t="s">
        <v>133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>
      <selection activeCell="F11" sqref="F11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135</v>
      </c>
      <c r="B3" t="s">
        <v>136</v>
      </c>
      <c r="C3" t="s">
        <v>137</v>
      </c>
      <c r="D3" t="s">
        <v>138</v>
      </c>
      <c r="E3" t="s">
        <v>139</v>
      </c>
      <c r="F3" t="s">
        <v>139</v>
      </c>
      <c r="G3">
        <v>1</v>
      </c>
      <c r="H3" t="s">
        <v>140</v>
      </c>
      <c r="I3">
        <v>19200523</v>
      </c>
    </row>
    <row r="4" spans="1:10" x14ac:dyDescent="0.25">
      <c r="A4" t="s">
        <v>141</v>
      </c>
      <c r="B4" t="s">
        <v>142</v>
      </c>
      <c r="C4" t="s">
        <v>143</v>
      </c>
      <c r="D4" t="s">
        <v>138</v>
      </c>
      <c r="E4" t="s">
        <v>144</v>
      </c>
      <c r="F4" t="s">
        <v>144</v>
      </c>
      <c r="G4">
        <v>1</v>
      </c>
      <c r="H4" t="s">
        <v>145</v>
      </c>
      <c r="I4">
        <v>31285900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2020-10-16T13:25:24Z</dcterms:modified>
</cp:coreProperties>
</file>