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7"/>
  <workbookPr defaultThemeVersion="166925"/>
  <mc:AlternateContent xmlns:mc="http://schemas.openxmlformats.org/markup-compatibility/2006">
    <mc:Choice Requires="x15">
      <x15ac:absPath xmlns:x15ac="http://schemas.microsoft.com/office/spreadsheetml/2010/11/ac" url="C:\Users\nagirnaj\Desktop\Liina\Lab\Manuscripts\male_infertility_review_2020\real_deal\combined_scoring_sheets\"/>
    </mc:Choice>
  </mc:AlternateContent>
  <xr:revisionPtr revIDLastSave="0" documentId="11_FF685537EEA4F0FA7B7F7A3159DDE347EE4EB7CD" xr6:coauthVersionLast="46" xr6:coauthVersionMax="46" xr10:uidLastSave="{00000000-0000-0000-0000-000000000000}"/>
  <bookViews>
    <workbookView xWindow="-120" yWindow="-120" windowWidth="29040" windowHeight="15840" xr2:uid="{00000000-000D-0000-FFFF-FFFF00000000}"/>
  </bookViews>
  <sheets>
    <sheet name="Main scoring sheet" sheetId="1" r:id="rId1"/>
    <sheet name="Scores and classifications" sheetId="3" r:id="rId2"/>
    <sheet name="List of variants curated" sheetId="2"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H33" i="1" l="1"/>
  <c r="B12" i="1" s="1"/>
  <c r="G33" i="1" l="1"/>
  <c r="G43" i="1" l="1"/>
  <c r="B13" i="1" s="1"/>
  <c r="B15" i="1" l="1"/>
</calcChain>
</file>

<file path=xl/sharedStrings.xml><?xml version="1.0" encoding="utf-8"?>
<sst xmlns="http://schemas.openxmlformats.org/spreadsheetml/2006/main" count="201" uniqueCount="143">
  <si>
    <t>Basic information</t>
  </si>
  <si>
    <t>Answer</t>
  </si>
  <si>
    <t>Extra info</t>
  </si>
  <si>
    <t>Assessor code reviewer 1</t>
  </si>
  <si>
    <t>RC</t>
  </si>
  <si>
    <t>Assessor code reviewer 2</t>
  </si>
  <si>
    <t>RF</t>
  </si>
  <si>
    <t>Date of curation</t>
  </si>
  <si>
    <t>January 5, 2021</t>
  </si>
  <si>
    <t>Curated gene</t>
  </si>
  <si>
    <t>PNPLA6</t>
  </si>
  <si>
    <t>HUGO approved gene name</t>
  </si>
  <si>
    <t>Possible synonyms used for gene name</t>
  </si>
  <si>
    <t>NTE</t>
  </si>
  <si>
    <t>Alternative names used in literature</t>
  </si>
  <si>
    <t xml:space="preserve">Curated phenotype </t>
  </si>
  <si>
    <t>Kallmann syndrome</t>
  </si>
  <si>
    <t>Full name including OMIM disease ID or OMIM Phenotype series ID</t>
  </si>
  <si>
    <t>References describing patients</t>
  </si>
  <si>
    <t>Summary clinical validity assessment</t>
  </si>
  <si>
    <t>Clinical validity score reviewer 1</t>
  </si>
  <si>
    <t>Heterozygous variant incompatible with AR disease model</t>
  </si>
  <si>
    <t>Clinical validity score reviewer 2</t>
  </si>
  <si>
    <t>No pathogenic variants have been described. Only a missense variant in heterozyogsis in a patient affected by KS. The described variant has been found in homozygoisis in 5 subjects from gnomAD and is predicted as likely benign according to intervar. The inheritance pattern of this gene is Autosomal Recessive (?Laurence-Moon syndrome 245800 AR; Boucher-Neuhauser syndrome 215470 AR; Oliver-McFarlane yndrome 275400 AR; Spastic paraplegia 39, autosomal recessive)</t>
  </si>
  <si>
    <t>Clinical validity score difference between reviewers</t>
  </si>
  <si>
    <t>Clinical validity status</t>
  </si>
  <si>
    <t>Agreement</t>
  </si>
  <si>
    <t>Max allowed difference in score between reviewers is 1</t>
  </si>
  <si>
    <t>Final clinical validity score (average)</t>
  </si>
  <si>
    <t>Final clinical validity classification (see Tab scores and classifications)</t>
  </si>
  <si>
    <t>Unable to classify</t>
  </si>
  <si>
    <t>Step 1: Inheritance information</t>
  </si>
  <si>
    <t>Answer reviewer 1</t>
  </si>
  <si>
    <t>Answer reviewer 2</t>
  </si>
  <si>
    <t>Options</t>
  </si>
  <si>
    <t>Reference (PMID)</t>
  </si>
  <si>
    <t>Comments</t>
  </si>
  <si>
    <t>Incidence</t>
  </si>
  <si>
    <t>Sporadic</t>
  </si>
  <si>
    <t>Familial/sporadic</t>
  </si>
  <si>
    <t>Reported inheritance</t>
  </si>
  <si>
    <t>Autosomal recessive</t>
  </si>
  <si>
    <t>Autosomal recessive/Autosomal dominant/X-linked/Y-linked/Mitochondrial/De novo (autosomal recessive)/De novo (autosomal dominant/De novo (X-linked)/De novo (Y-linked)/Other (please specify)</t>
  </si>
  <si>
    <t>Inheritance in animal models</t>
  </si>
  <si>
    <t>N/A (KO mice lethal)</t>
  </si>
  <si>
    <t>Additional evidence</t>
  </si>
  <si>
    <t>Very likely recessive (DOMINO);  pLI = 0</t>
  </si>
  <si>
    <t>pLI=0</t>
  </si>
  <si>
    <t>Please specify e.g. pLi or LOEUF scores, https://wwwfbm.unil.ch/domino/ etc.</t>
  </si>
  <si>
    <t>Conclusion inheritance</t>
  </si>
  <si>
    <t>Step 2: Sequencing and variant information</t>
  </si>
  <si>
    <t>Information on scoring points</t>
  </si>
  <si>
    <t>Points awarded reviewer 1</t>
  </si>
  <si>
    <t>Points awarded reviewer 2</t>
  </si>
  <si>
    <t>Type of genetic test used for first identification</t>
  </si>
  <si>
    <t>Gene panel</t>
  </si>
  <si>
    <t>N/A</t>
  </si>
  <si>
    <t>Number of unrelated patients described consistent with inheritance pattern</t>
  </si>
  <si>
    <t>1 pt: 1-2, 2 pt: 3-4, 3 pt: 5-9, 4 pt: 10-24 patients</t>
  </si>
  <si>
    <t>Only include patients with VUS or higher</t>
  </si>
  <si>
    <t>Patients with de novo mutations described</t>
  </si>
  <si>
    <t>1 pt: AD disease with significant excess of de novos</t>
  </si>
  <si>
    <t>Highest LOD score in families described</t>
  </si>
  <si>
    <t>1 pt: AR disease with LOD score of &gt;3</t>
  </si>
  <si>
    <t>Number of variants described consistent with inheritance pattern (see variants curated tab)</t>
  </si>
  <si>
    <t>Number of variants classified as (likely) pathogenic (see variants curated tab)</t>
  </si>
  <si>
    <t>1 pt per VLP or mutation (max score = 4)</t>
  </si>
  <si>
    <t>Number of independent publications reporting independent individuals with VUS or (likely) pathogenic variants</t>
  </si>
  <si>
    <t>1 pt per publication (max score = 3)</t>
  </si>
  <si>
    <t>Only count replication studies, the first publication does NOT count (e.g. 2 publiations for 1 GDR = 1 point)</t>
  </si>
  <si>
    <t>Total score</t>
  </si>
  <si>
    <t>Step 3: Functional evidence</t>
  </si>
  <si>
    <t>Points awarded</t>
  </si>
  <si>
    <t>Gene is expressed in the correct (human) tissue/cell type</t>
  </si>
  <si>
    <t>yes</t>
  </si>
  <si>
    <t>Yes. Detected also in brain tissues</t>
  </si>
  <si>
    <t>12640454; GTEx, HISTA</t>
  </si>
  <si>
    <t>Expressed in brain. Higest expression in testis (spermatocytes)</t>
  </si>
  <si>
    <t>1 pt function/expression consistent with disease</t>
  </si>
  <si>
    <t>Preferably use http://conradlab.shinyapps.io/HISTA. GTEX, Protein Atlas and individual studies may also be used</t>
  </si>
  <si>
    <t>Gene physically interacts with gene characterized for same disease</t>
  </si>
  <si>
    <t>no</t>
  </si>
  <si>
    <t>No</t>
  </si>
  <si>
    <t>STRING</t>
  </si>
  <si>
    <t>1 pt physically interacts with gene characterized for same disease</t>
  </si>
  <si>
    <t>Preferably use STRING with a list of genes with known link to male infertility (see PMID: 30865283 Supplementary Table SIV)</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</si>
  <si>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</si>
  <si>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1 pt relevant pathology in vitro after similar genetic modification</t>
  </si>
  <si>
    <t>Determination of mutational mechanism</t>
  </si>
  <si>
    <t>1 pt determination of mutational mechanism</t>
  </si>
  <si>
    <t>Gene function in vivo related to pathology of human disease</t>
  </si>
  <si>
    <t>Yes. Process elongation during neuronal differentiation</t>
  </si>
  <si>
    <t>Neurological phenotype (hyperactivity in KO mice)</t>
  </si>
  <si>
    <t>1 pt gene function in vivo related to pathology of human disease</t>
  </si>
  <si>
    <t>1 point for mammalian models and 0.5 points for non-mammalian models. 3 non-mammalian models or more allows for 1 point</t>
  </si>
  <si>
    <t>Phenotype and genotype match human disease</t>
  </si>
  <si>
    <t>No, Homozygous null mice have an embryonic lethal phenotype, failing to develop past embryonic day 8.5. Mice that are heterozygous for the targeted mutation are viable, fertile, normal in size and are more active than wildtype littermates</t>
  </si>
  <si>
    <t>1 pt phenotype and genotype match human disease</t>
  </si>
  <si>
    <t>Disease models used</t>
  </si>
  <si>
    <t>Mouse model</t>
  </si>
  <si>
    <t>Step 4: Additional phenotype information</t>
  </si>
  <si>
    <t>Type of infertility</t>
  </si>
  <si>
    <t>Endocrine disorder</t>
  </si>
  <si>
    <t>Isolated infertility/Syndromic infertility/Endocrine disorder/Reproductive system disorder</t>
  </si>
  <si>
    <t>Broad disease category</t>
  </si>
  <si>
    <t>Pre-testicular</t>
  </si>
  <si>
    <t>Pre-testicular/Testicular/Post-testicular</t>
  </si>
  <si>
    <t>Disease category</t>
  </si>
  <si>
    <t>Abnormal hypothalamus development and function</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</si>
  <si>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</si>
  <si>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</si>
  <si>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Kallmann Syndrome</t>
  </si>
  <si>
    <t>Name of defect and OMIM ID/phenotypic series</t>
  </si>
  <si>
    <t>Expected results semen analysis</t>
  </si>
  <si>
    <t>Azoospermia</t>
  </si>
  <si>
    <t>oligozoospermia/azoospermia</t>
  </si>
  <si>
    <t>Normozoospermia/oligozoospermia/azoospermia/teratozoospermia/asthenozoospermia : specific details visible under light microscope</t>
  </si>
  <si>
    <t>Expected testicular phenotype</t>
  </si>
  <si>
    <t>Unknown</t>
  </si>
  <si>
    <t>Germ cell arrest/Hypospermatogenesis/Sertoli cell only/Tubular shadows</t>
  </si>
  <si>
    <t>Expected results TESE</t>
  </si>
  <si>
    <t>Variable</t>
  </si>
  <si>
    <t>Sperm/No sperm/Variable</t>
  </si>
  <si>
    <t>ART outcome: IVF</t>
  </si>
  <si>
    <t>ART outcome: ICSI</t>
  </si>
  <si>
    <t>Female infertility described</t>
  </si>
  <si>
    <t>Comorbidities described</t>
  </si>
  <si>
    <t>Other comments</t>
  </si>
  <si>
    <t>Clinical details of the patient (if described)</t>
  </si>
  <si>
    <t>No evidence</t>
  </si>
  <si>
    <t>Limited</t>
  </si>
  <si>
    <t>Moderate</t>
  </si>
  <si>
    <t>Strong</t>
  </si>
  <si>
    <t>Definitive</t>
  </si>
  <si>
    <t>Sequencing variant information</t>
  </si>
  <si>
    <t>Genomic position</t>
  </si>
  <si>
    <t>cDNA position</t>
  </si>
  <si>
    <t>Protein position</t>
  </si>
  <si>
    <t>Zygosity</t>
  </si>
  <si>
    <t>ACMG classification reviewer 1</t>
  </si>
  <si>
    <t>ACMG classification reviewer 2</t>
  </si>
  <si>
    <t>Identified in how many unrelated individuals</t>
  </si>
  <si>
    <t>Ethnicity of affected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</si>
</sst>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
      <i/>
      <sz val="11"/>
      <color theme="1"/>
      <name val="Calibri"/>
      <family val="2"/>
    </font>
    <font>
      <i/>
      <sz val="11"/>
      <color rgb="FF000000"/>
      <name val="Calibr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8" fillId="0" borderId="0" xfId="0" applyFont="1" applyAlignment="1">
      <alignment horizontal="left" vertical="center"/>
    </xf>
    <xf numFmtId="0" fontId="9" fillId="0" borderId="0" xfId="0" applyFont="1"/>
    <xf numFmtId="0" fontId="0" fillId="0" borderId="0" xfId="0" applyFont="1" applyAlignment="1">
      <alignment horizontal="left"/>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zoomScale="80" zoomScaleNormal="80" workbookViewId="0">
      <selection activeCell="C27" sqref="C27"/>
    </sheetView>
  </sheetViews>
  <sheetFormatPr defaultColWidth="9.140625" defaultRowHeight="14.45"/>
  <cols>
    <col min="1" max="1" width="85" style="2" customWidth="1"/>
    <col min="2" max="4" width="22.140625" style="2" customWidth="1"/>
    <col min="5" max="5" width="20.42578125" style="2" customWidth="1"/>
    <col min="6" max="6" width="47.28515625" style="2" customWidth="1"/>
    <col min="7" max="8" width="23.7109375" style="2" customWidth="1"/>
    <col min="9" max="9" width="11.140625" style="2" customWidth="1"/>
    <col min="10" max="16384" width="9.140625" style="2"/>
  </cols>
  <sheetData>
    <row r="1" spans="1:3" s="4" customFormat="1">
      <c r="A1" s="4" t="s">
        <v>0</v>
      </c>
      <c r="B1" s="4" t="s">
        <v>1</v>
      </c>
      <c r="C1" s="4" t="s">
        <v>2</v>
      </c>
    </row>
    <row r="2" spans="1:3">
      <c r="A2" s="17" t="s">
        <v>3</v>
      </c>
      <c r="B2" s="2" t="s">
        <v>4</v>
      </c>
    </row>
    <row r="3" spans="1:3">
      <c r="A3" s="17" t="s">
        <v>5</v>
      </c>
      <c r="B3" s="2" t="s">
        <v>6</v>
      </c>
    </row>
    <row r="4" spans="1:3">
      <c r="A4" s="17" t="s">
        <v>7</v>
      </c>
      <c r="B4" s="18" t="s">
        <v>8</v>
      </c>
      <c r="C4" s="10"/>
    </row>
    <row r="5" spans="1:3">
      <c r="A5" s="17" t="s">
        <v>9</v>
      </c>
      <c r="B5" s="19" t="s">
        <v>10</v>
      </c>
      <c r="C5" s="8" t="s">
        <v>11</v>
      </c>
    </row>
    <row r="6" spans="1:3">
      <c r="A6" s="17" t="s">
        <v>12</v>
      </c>
      <c r="B6" s="20" t="s">
        <v>13</v>
      </c>
      <c r="C6" s="8" t="s">
        <v>14</v>
      </c>
    </row>
    <row r="7" spans="1:3">
      <c r="A7" s="17" t="s">
        <v>15</v>
      </c>
      <c r="B7" s="2" t="s">
        <v>16</v>
      </c>
      <c r="C7" s="8" t="s">
        <v>17</v>
      </c>
    </row>
    <row r="8" spans="1:3">
      <c r="A8" s="17" t="s">
        <v>18</v>
      </c>
      <c r="B8" s="5">
        <v>31200363</v>
      </c>
    </row>
    <row r="9" spans="1:3">
      <c r="A9" s="17"/>
    </row>
    <row r="10" spans="1:3" s="4" customFormat="1">
      <c r="A10" s="4" t="s">
        <v>19</v>
      </c>
    </row>
    <row r="11" spans="1:3">
      <c r="A11" s="17" t="s">
        <v>20</v>
      </c>
      <c r="B11" s="2">
        <v>1</v>
      </c>
      <c r="C11" s="2" t="s">
        <v>21</v>
      </c>
    </row>
    <row r="12" spans="1:3">
      <c r="A12" s="17" t="s">
        <v>22</v>
      </c>
      <c r="B12" s="2">
        <f>H33+H43</f>
        <v>2</v>
      </c>
      <c r="C12" s="2" t="s">
        <v>23</v>
      </c>
    </row>
    <row r="13" spans="1:3">
      <c r="A13" s="17" t="s">
        <v>24</v>
      </c>
      <c r="B13" s="2">
        <f>ABS(B11-B12)</f>
        <v>1</v>
      </c>
    </row>
    <row r="14" spans="1:3">
      <c r="A14" s="17" t="s">
        <v>25</v>
      </c>
      <c r="B14" s="2" t="s">
        <v>26</v>
      </c>
      <c r="C14" s="8" t="s">
        <v>27</v>
      </c>
    </row>
    <row r="15" spans="1:3" s="12" customFormat="1">
      <c r="A15" s="12" t="s">
        <v>28</v>
      </c>
      <c r="B15" s="12">
        <f>AVERAGE(B11:B12)</f>
        <v>1.5</v>
      </c>
    </row>
    <row r="16" spans="1:3" s="12" customFormat="1">
      <c r="A16" s="12" t="s">
        <v>29</v>
      </c>
      <c r="B16" s="12" t="s">
        <v>30</v>
      </c>
    </row>
    <row r="18" spans="1:9" s="11" customFormat="1">
      <c r="A18" s="4" t="s">
        <v>31</v>
      </c>
      <c r="B18" s="4" t="s">
        <v>32</v>
      </c>
      <c r="C18" s="4" t="s">
        <v>33</v>
      </c>
      <c r="D18" s="4" t="s">
        <v>34</v>
      </c>
      <c r="E18" s="4" t="s">
        <v>35</v>
      </c>
      <c r="F18" s="4" t="s">
        <v>36</v>
      </c>
    </row>
    <row r="19" spans="1:9" s="5" customFormat="1">
      <c r="A19" s="5" t="s">
        <v>37</v>
      </c>
      <c r="B19" s="5" t="s">
        <v>38</v>
      </c>
      <c r="C19" s="5" t="s">
        <v>38</v>
      </c>
      <c r="D19" s="7" t="s">
        <v>39</v>
      </c>
    </row>
    <row r="20" spans="1:9">
      <c r="A20" s="2" t="s">
        <v>40</v>
      </c>
      <c r="B20" s="2" t="s">
        <v>41</v>
      </c>
      <c r="C20" s="2" t="s">
        <v>41</v>
      </c>
      <c r="D20" s="8" t="s">
        <v>42</v>
      </c>
      <c r="E20" s="5"/>
    </row>
    <row r="21" spans="1:9">
      <c r="A21" s="2" t="s">
        <v>43</v>
      </c>
      <c r="B21" s="2" t="s">
        <v>41</v>
      </c>
      <c r="C21" s="2" t="s">
        <v>44</v>
      </c>
      <c r="D21" s="8" t="s">
        <v>42</v>
      </c>
    </row>
    <row r="22" spans="1:9">
      <c r="A22" s="2" t="s">
        <v>45</v>
      </c>
      <c r="B22" s="3" t="s">
        <v>46</v>
      </c>
      <c r="C22" s="3" t="s">
        <v>47</v>
      </c>
      <c r="D22" s="9" t="s">
        <v>48</v>
      </c>
    </row>
    <row r="23" spans="1:9" s="12" customFormat="1">
      <c r="A23" s="12" t="s">
        <v>49</v>
      </c>
      <c r="B23" s="12" t="s">
        <v>41</v>
      </c>
      <c r="C23" s="12" t="s">
        <v>41</v>
      </c>
      <c r="D23" s="13"/>
    </row>
    <row r="25" spans="1:9" s="4" customFormat="1">
      <c r="A25" s="4" t="s">
        <v>50</v>
      </c>
      <c r="B25" s="4" t="s">
        <v>32</v>
      </c>
      <c r="C25" s="4" t="s">
        <v>33</v>
      </c>
      <c r="D25" s="4" t="s">
        <v>35</v>
      </c>
      <c r="E25" s="4" t="s">
        <v>36</v>
      </c>
      <c r="F25" s="4" t="s">
        <v>51</v>
      </c>
      <c r="G25" s="4" t="s">
        <v>52</v>
      </c>
      <c r="H25" s="4" t="s">
        <v>53</v>
      </c>
      <c r="I25" s="4" t="s">
        <v>2</v>
      </c>
    </row>
    <row r="26" spans="1:9">
      <c r="A26" s="2" t="s">
        <v>54</v>
      </c>
      <c r="C26" s="2" t="s">
        <v>55</v>
      </c>
      <c r="D26" s="2">
        <v>31200363</v>
      </c>
      <c r="F26" s="2" t="s">
        <v>56</v>
      </c>
    </row>
    <row r="27" spans="1:9">
      <c r="A27" s="2" t="s">
        <v>57</v>
      </c>
      <c r="C27" s="2">
        <v>0</v>
      </c>
      <c r="D27" s="5"/>
      <c r="F27" s="2" t="s">
        <v>58</v>
      </c>
      <c r="H27" s="2">
        <v>0</v>
      </c>
      <c r="I27" s="8" t="s">
        <v>59</v>
      </c>
    </row>
    <row r="28" spans="1:9">
      <c r="A28" s="2" t="s">
        <v>60</v>
      </c>
      <c r="C28" s="2">
        <v>0</v>
      </c>
      <c r="D28" s="5"/>
      <c r="F28" s="2" t="s">
        <v>61</v>
      </c>
      <c r="H28" s="2">
        <v>0</v>
      </c>
    </row>
    <row r="29" spans="1:9">
      <c r="A29" s="2" t="s">
        <v>62</v>
      </c>
      <c r="C29" s="2">
        <v>0</v>
      </c>
      <c r="D29" s="5"/>
      <c r="F29" s="2" t="s">
        <v>63</v>
      </c>
      <c r="H29" s="2">
        <v>0</v>
      </c>
    </row>
    <row r="30" spans="1:9">
      <c r="A30" s="2" t="s">
        <v>64</v>
      </c>
      <c r="C30" s="2">
        <v>0</v>
      </c>
      <c r="D30" s="5"/>
      <c r="F30" s="2" t="s">
        <v>56</v>
      </c>
      <c r="H30" s="2">
        <v>0</v>
      </c>
    </row>
    <row r="31" spans="1:9">
      <c r="A31" s="2" t="s">
        <v>65</v>
      </c>
      <c r="C31" s="2">
        <v>0</v>
      </c>
      <c r="D31" s="5"/>
      <c r="F31" s="2" t="s">
        <v>66</v>
      </c>
      <c r="H31" s="2">
        <v>0</v>
      </c>
    </row>
    <row r="32" spans="1:9">
      <c r="A32" s="2" t="s">
        <v>67</v>
      </c>
      <c r="C32" s="2">
        <v>0</v>
      </c>
      <c r="F32" s="2" t="s">
        <v>68</v>
      </c>
      <c r="H32" s="2">
        <v>0</v>
      </c>
      <c r="I32" s="8" t="s">
        <v>69</v>
      </c>
    </row>
    <row r="33" spans="1:9" s="14" customFormat="1">
      <c r="F33" s="12" t="s">
        <v>70</v>
      </c>
      <c r="G33" s="12">
        <f>SUM(G27:G32)</f>
        <v>0</v>
      </c>
      <c r="H33" s="12">
        <f>SUM(H27:H32)</f>
        <v>0</v>
      </c>
    </row>
    <row r="35" spans="1:9" s="11" customFormat="1">
      <c r="A35" s="4" t="s">
        <v>71</v>
      </c>
      <c r="B35" s="4" t="s">
        <v>32</v>
      </c>
      <c r="C35" s="4" t="s">
        <v>33</v>
      </c>
      <c r="D35" s="4" t="s">
        <v>35</v>
      </c>
      <c r="E35" s="4" t="s">
        <v>36</v>
      </c>
      <c r="F35" s="4" t="s">
        <v>51</v>
      </c>
      <c r="G35" s="4" t="s">
        <v>72</v>
      </c>
      <c r="H35" s="4"/>
      <c r="I35" s="4" t="s">
        <v>2</v>
      </c>
    </row>
    <row r="36" spans="1:9">
      <c r="A36" s="2" t="s">
        <v>73</v>
      </c>
      <c r="B36" s="2" t="s">
        <v>74</v>
      </c>
      <c r="C36" s="2" t="s">
        <v>75</v>
      </c>
      <c r="D36" s="2" t="s">
        <v>76</v>
      </c>
      <c r="E36" s="2" t="s">
        <v>77</v>
      </c>
      <c r="F36" s="2" t="s">
        <v>78</v>
      </c>
      <c r="G36" s="2">
        <v>1</v>
      </c>
      <c r="H36" s="2">
        <v>1</v>
      </c>
      <c r="I36" s="8" t="s">
        <v>79</v>
      </c>
    </row>
    <row r="37" spans="1:9">
      <c r="A37" s="2" t="s">
        <v>80</v>
      </c>
      <c r="B37" s="2" t="s">
        <v>81</v>
      </c>
      <c r="C37" s="2" t="s">
        <v>82</v>
      </c>
      <c r="D37" s="2" t="s">
        <v>83</v>
      </c>
      <c r="F37" s="2" t="s">
        <v>84</v>
      </c>
      <c r="G37" s="2">
        <v>0</v>
      </c>
      <c r="H37" s="2">
        <v>0</v>
      </c>
      <c r="I37" s="8" t="s">
        <v>85</v>
      </c>
    </row>
    <row r="38" spans="1:9">
      <c r="A38" s="2" t="s">
        <v>86</v>
      </c>
      <c r="B38" s="2" t="s">
        <v>81</v>
      </c>
      <c r="C38" s="2" t="s">
        <v>82</v>
      </c>
      <c r="F38" s="2" t="s">
        <v>87</v>
      </c>
      <c r="G38" s="2">
        <v>0</v>
      </c>
      <c r="H38" s="2">
        <v>0</v>
      </c>
    </row>
    <row r="39" spans="1:9">
      <c r="A39" s="2" t="s">
        <v>88</v>
      </c>
      <c r="B39" s="2" t="s">
        <v>81</v>
      </c>
      <c r="C39" s="2" t="s">
        <v>82</v>
      </c>
      <c r="D39" s="5"/>
      <c r="F39" s="2" t="s">
        <v>89</v>
      </c>
      <c r="G39" s="2">
        <v>0</v>
      </c>
      <c r="H39" s="2">
        <v>0</v>
      </c>
    </row>
    <row r="40" spans="1:9">
      <c r="A40" s="2" t="s">
        <v>90</v>
      </c>
      <c r="B40" s="2" t="s">
        <v>81</v>
      </c>
      <c r="C40" s="2" t="s">
        <v>91</v>
      </c>
      <c r="D40" s="2">
        <v>12640454</v>
      </c>
      <c r="E40" s="2" t="s">
        <v>92</v>
      </c>
      <c r="F40" s="2" t="s">
        <v>93</v>
      </c>
      <c r="G40" s="2">
        <v>0</v>
      </c>
      <c r="H40" s="2">
        <v>1</v>
      </c>
      <c r="I40" s="8" t="s">
        <v>94</v>
      </c>
    </row>
    <row r="41" spans="1:9">
      <c r="A41" s="2" t="s">
        <v>95</v>
      </c>
      <c r="B41" s="2" t="s">
        <v>81</v>
      </c>
      <c r="C41" s="2" t="s">
        <v>96</v>
      </c>
      <c r="F41" s="2" t="s">
        <v>97</v>
      </c>
      <c r="G41" s="2">
        <v>0</v>
      </c>
      <c r="H41" s="2">
        <v>0</v>
      </c>
      <c r="I41" s="8" t="s">
        <v>94</v>
      </c>
    </row>
    <row r="42" spans="1:9">
      <c r="A42" s="2" t="s">
        <v>98</v>
      </c>
      <c r="C42" s="2" t="s">
        <v>99</v>
      </c>
      <c r="F42" s="2" t="s">
        <v>56</v>
      </c>
    </row>
    <row r="43" spans="1:9" s="14" customFormat="1">
      <c r="F43" s="12" t="s">
        <v>70</v>
      </c>
      <c r="G43" s="12">
        <f>SUM(G36:G41)</f>
        <v>1</v>
      </c>
      <c r="H43" s="12">
        <f>SUM(H36:H41)</f>
        <v>2</v>
      </c>
    </row>
    <row r="45" spans="1:9" s="4" customFormat="1">
      <c r="A45" s="4" t="s">
        <v>100</v>
      </c>
      <c r="B45" s="4" t="s">
        <v>32</v>
      </c>
      <c r="C45" s="4" t="s">
        <v>33</v>
      </c>
      <c r="D45" s="4" t="s">
        <v>34</v>
      </c>
      <c r="E45" s="4" t="s">
        <v>35</v>
      </c>
      <c r="F45" s="4" t="s">
        <v>36</v>
      </c>
    </row>
    <row r="46" spans="1:9">
      <c r="A46" s="2" t="s">
        <v>101</v>
      </c>
      <c r="B46" s="2" t="s">
        <v>102</v>
      </c>
      <c r="C46" s="2" t="s">
        <v>102</v>
      </c>
      <c r="D46" s="8" t="s">
        <v>103</v>
      </c>
    </row>
    <row r="47" spans="1:9">
      <c r="A47" s="2" t="s">
        <v>104</v>
      </c>
      <c r="B47" s="2" t="s">
        <v>105</v>
      </c>
      <c r="C47" s="2" t="s">
        <v>105</v>
      </c>
      <c r="D47" s="8" t="s">
        <v>106</v>
      </c>
    </row>
    <row r="48" spans="1:9">
      <c r="A48" s="2" t="s">
        <v>107</v>
      </c>
      <c r="B48" s="2" t="s">
        <v>108</v>
      </c>
      <c r="C48" s="2" t="s">
        <v>108</v>
      </c>
      <c r="D48" s="8" t="s">
        <v>109</v>
      </c>
    </row>
    <row r="49" spans="1:4">
      <c r="A49" s="2" t="s">
        <v>110</v>
      </c>
      <c r="B49" s="2" t="s">
        <v>16</v>
      </c>
      <c r="C49" s="2" t="s">
        <v>111</v>
      </c>
      <c r="D49" s="8" t="s">
        <v>112</v>
      </c>
    </row>
    <row r="50" spans="1:4">
      <c r="A50" s="2" t="s">
        <v>113</v>
      </c>
      <c r="B50" s="2" t="s">
        <v>114</v>
      </c>
      <c r="C50" s="2" t="s">
        <v>115</v>
      </c>
      <c r="D50" s="8" t="s">
        <v>116</v>
      </c>
    </row>
    <row r="51" spans="1:4">
      <c r="A51" s="2" t="s">
        <v>117</v>
      </c>
      <c r="B51" s="2" t="s">
        <v>118</v>
      </c>
      <c r="C51" s="2" t="s">
        <v>119</v>
      </c>
      <c r="D51" s="8" t="s">
        <v>119</v>
      </c>
    </row>
    <row r="52" spans="1:4">
      <c r="A52" s="2" t="s">
        <v>120</v>
      </c>
      <c r="B52" s="2" t="s">
        <v>118</v>
      </c>
      <c r="C52" s="2" t="s">
        <v>121</v>
      </c>
      <c r="D52" s="8" t="s">
        <v>122</v>
      </c>
    </row>
    <row r="53" spans="1:4" s="1" customFormat="1">
      <c r="A53" s="1" t="s">
        <v>123</v>
      </c>
      <c r="C53" s="22" t="s">
        <v>56</v>
      </c>
    </row>
    <row r="54" spans="1:4" s="1" customFormat="1">
      <c r="A54" s="1" t="s">
        <v>124</v>
      </c>
      <c r="C54" s="22" t="s">
        <v>56</v>
      </c>
    </row>
    <row r="55" spans="1:4" s="1" customFormat="1">
      <c r="A55" s="1" t="s">
        <v>125</v>
      </c>
      <c r="C55" s="22" t="s">
        <v>56</v>
      </c>
    </row>
    <row r="56" spans="1:4" s="1" customFormat="1">
      <c r="A56" s="1" t="s">
        <v>126</v>
      </c>
      <c r="C56" s="22" t="s">
        <v>56</v>
      </c>
    </row>
    <row r="57" spans="1:4" s="1" customFormat="1">
      <c r="A57" s="1" t="s">
        <v>127</v>
      </c>
      <c r="C57" s="22" t="s">
        <v>56</v>
      </c>
    </row>
    <row r="58" spans="1:4" s="1" customFormat="1">
      <c r="A58" s="1" t="s">
        <v>128</v>
      </c>
      <c r="C58" s="22"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10" sqref="A10:B10"/>
    </sheetView>
  </sheetViews>
  <sheetFormatPr defaultRowHeight="14.45"/>
  <cols>
    <col min="2" max="2" width="14" customWidth="1"/>
  </cols>
  <sheetData>
    <row r="1" spans="1:2">
      <c r="A1" s="15">
        <v>1</v>
      </c>
      <c r="B1" s="15" t="s">
        <v>129</v>
      </c>
    </row>
    <row r="2" spans="1:2">
      <c r="A2" s="16">
        <v>2</v>
      </c>
      <c r="B2" s="16" t="s">
        <v>129</v>
      </c>
    </row>
    <row r="3" spans="1:2">
      <c r="A3" s="16">
        <v>3</v>
      </c>
      <c r="B3" s="16" t="s">
        <v>130</v>
      </c>
    </row>
    <row r="4" spans="1:2">
      <c r="A4" s="16">
        <v>4</v>
      </c>
      <c r="B4" s="16" t="s">
        <v>130</v>
      </c>
    </row>
    <row r="5" spans="1:2">
      <c r="A5" s="16">
        <v>5</v>
      </c>
      <c r="B5" s="16" t="s">
        <v>130</v>
      </c>
    </row>
    <row r="6" spans="1:2">
      <c r="A6" s="16">
        <v>6</v>
      </c>
      <c r="B6" s="16" t="s">
        <v>130</v>
      </c>
    </row>
    <row r="7" spans="1:2">
      <c r="A7" s="16">
        <v>7</v>
      </c>
      <c r="B7" s="16" t="s">
        <v>130</v>
      </c>
    </row>
    <row r="8" spans="1:2">
      <c r="A8" s="16">
        <v>8</v>
      </c>
      <c r="B8" s="16" t="s">
        <v>130</v>
      </c>
    </row>
    <row r="9" spans="1:2">
      <c r="A9" s="16">
        <v>9</v>
      </c>
      <c r="B9" s="16" t="s">
        <v>131</v>
      </c>
    </row>
    <row r="10" spans="1:2">
      <c r="A10" s="16">
        <v>10</v>
      </c>
      <c r="B10" s="16" t="s">
        <v>131</v>
      </c>
    </row>
    <row r="11" spans="1:2">
      <c r="A11" s="16">
        <v>11</v>
      </c>
      <c r="B11" s="16" t="s">
        <v>131</v>
      </c>
    </row>
    <row r="12" spans="1:2">
      <c r="A12" s="16">
        <v>12</v>
      </c>
      <c r="B12" s="16" t="s">
        <v>131</v>
      </c>
    </row>
    <row r="13" spans="1:2">
      <c r="A13" s="16">
        <v>13</v>
      </c>
      <c r="B13" s="16" t="s">
        <v>132</v>
      </c>
    </row>
    <row r="14" spans="1:2">
      <c r="A14" s="16">
        <v>14</v>
      </c>
      <c r="B14" s="16" t="s">
        <v>132</v>
      </c>
    </row>
    <row r="15" spans="1:2">
      <c r="A15" s="16">
        <v>15</v>
      </c>
      <c r="B15" s="16" t="s">
        <v>132</v>
      </c>
    </row>
    <row r="16" spans="1:2">
      <c r="A16" s="16">
        <v>16</v>
      </c>
      <c r="B16" s="16" t="s">
        <v>133</v>
      </c>
    </row>
    <row r="17" spans="1:2">
      <c r="A17" s="16">
        <v>17</v>
      </c>
      <c r="B17" s="16"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
  <sheetViews>
    <sheetView topLeftCell="B1" workbookViewId="0">
      <selection activeCell="B37" sqref="B37"/>
    </sheetView>
  </sheetViews>
  <sheetFormatPr defaultRowHeight="14.45"/>
  <cols>
    <col min="1" max="1" width="38.7109375" bestFit="1" customWidth="1"/>
    <col min="2" max="2" width="30.5703125" bestFit="1" customWidth="1"/>
    <col min="3" max="3" width="15.42578125" bestFit="1" customWidth="1"/>
    <col min="4" max="4" width="12.28515625" bestFit="1" customWidth="1"/>
    <col min="5" max="5" width="18.85546875" bestFit="1" customWidth="1"/>
    <col min="6" max="8" width="18.85546875" customWidth="1"/>
    <col min="9" max="9" width="17" bestFit="1" customWidth="1"/>
  </cols>
  <sheetData>
    <row r="1" spans="1:10" s="1" customFormat="1">
      <c r="A1" s="21" t="s">
        <v>134</v>
      </c>
      <c r="B1" s="21"/>
      <c r="C1" s="21"/>
      <c r="D1" s="21"/>
      <c r="E1" s="21"/>
      <c r="F1" s="21"/>
      <c r="G1" s="21"/>
      <c r="H1" s="21"/>
      <c r="I1" s="21"/>
      <c r="J1" s="21"/>
    </row>
    <row r="2" spans="1:10" s="6" customFormat="1">
      <c r="A2" s="4" t="s">
        <v>135</v>
      </c>
      <c r="B2" s="4" t="s">
        <v>136</v>
      </c>
      <c r="C2" s="4" t="s">
        <v>137</v>
      </c>
      <c r="D2" s="4" t="s">
        <v>138</v>
      </c>
      <c r="E2" s="4" t="s">
        <v>139</v>
      </c>
      <c r="F2" s="4" t="s">
        <v>140</v>
      </c>
      <c r="G2" s="4" t="s">
        <v>141</v>
      </c>
      <c r="H2" s="4" t="s">
        <v>142</v>
      </c>
      <c r="I2" s="4" t="s">
        <v>35</v>
      </c>
      <c r="J2" s="6" t="s">
        <v>36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z633142</dc:creator>
  <cp:keywords/>
  <dc:description/>
  <cp:lastModifiedBy>Manon Oud</cp:lastModifiedBy>
  <cp:revision/>
  <dcterms:created xsi:type="dcterms:W3CDTF">2020-02-18T10:38:16Z</dcterms:created>
  <dcterms:modified xsi:type="dcterms:W3CDTF">2021-01-06T10:24:45Z</dcterms:modified>
  <cp:category/>
  <cp:contentStatus/>
</cp:coreProperties>
</file>