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B5625432-1A6C-460F-ACA6-5AB107EFE22E}" xr6:coauthVersionLast="44" xr6:coauthVersionMax="44" xr10:uidLastSave="{00000000-0000-0000-0000-000000000000}"/>
  <bookViews>
    <workbookView xWindow="1500" yWindow="1500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<sst xmlns="http://schemas.openxmlformats.org/spreadsheetml/2006/main" count="328" uniqueCount="197">
  <si>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</si>
  <si>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</si>
  <si>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</si>
  <si>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</si>
  <si>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</si>
  <si>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</si>
  <si>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</si>
  <si>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</si>
  <si>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</si>
  <si>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</si>
  <si>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</si>
  <si>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</si>
  <si>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</si>
  <si>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</si>
  <si>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</si>
  <si>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</si>
  <si>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</si>
  <si>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</si>
  <si>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</si>
  <si>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</si>
  <si>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</si>
  <si>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</si>
  <si>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</si>
  <si>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</si>
  <si>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</si>
  <si>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</si>
  <si>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</si>
  <si>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</si>
  <si>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</si>
  <si>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</si>
  <si>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</si>
  <si>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</si>
  <si>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</si>
  <si>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</si>
  <si>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</si>
  <si>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</si>
  <si>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</si>
  <si>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</si>
  <si>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</si>
  <si>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</si>
  <si>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</si>
  <si>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</si>
  <si>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</si>
  <si>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</si>
  <si>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</si>
  <si>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</si>
  <si>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</si>
  <si>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</si>
  <si>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</si>
  <si>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</si>
  <si>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</si>
  <si>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</si>
  <si>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</si>
  <si>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</si>
  <si>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</si>
  <si>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</si>
  <si>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</si>
  <si>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</si>
  <si>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</si>
  <si>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</si>
  <si>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</si>
  <si>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</si>
  <si>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</si>
  <si>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</si>
  <si>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</si>
  <si>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</si>
  <si>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</si>
  <si>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</si>
  <si>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</si>
  <si>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</si>
  <si>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</si>
  <si>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</si>
  <si>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</si>
  <si>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</si>
  <si>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</si>
  <si>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</si>
  <si>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</si>
  <si>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</si>
  <si>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</si>
  <si>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</si>
  <si>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</si>
  <si>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</si>
  <si>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</si>
  <si>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</si>
  <si>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</si>
  <si>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</si>
  <si>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</si>
  <si>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</si>
  <si>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</si>
  <si>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</si>
  <si>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</si>
  <si>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</si>
  <si>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</si>
  <si>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</si>
  <si>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</si>
  <si>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</si>
  <si>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</si>
  <si>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</si>
  <si>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</si>
  <si>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</si>
  <si>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</si>
  <si>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</si>
  <si>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</si>
  <si>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</si>
  <si>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</si>
  <si>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</si>
  <si>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</si>
  <si>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</si>
  <si>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</si>
  <si>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</si>
  <si>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</si>
  <si>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</si>
  <si>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14-10-2020</t>
  </si>
  <si>
    <t>NLRP14</t>
  </si>
  <si>
    <t>Non-obstructive azoospermia; OMIM:NA (PS258150)</t>
  </si>
  <si>
    <t>16931801; 31377750</t>
  </si>
  <si>
    <t>Sporadic</t>
  </si>
  <si>
    <t>Autosomal dominant</t>
  </si>
  <si>
    <t>Not reported</t>
  </si>
  <si>
    <t>DOMINO: likely recessive; pLi; 0</t>
  </si>
  <si>
    <t>Unknown</t>
  </si>
  <si>
    <t>Sanger gene sequencing</t>
  </si>
  <si>
    <t>No patients</t>
  </si>
  <si>
    <t>Unclear inheritance pattern. Variants are all (likely) benign. Unclear if variants in 31377750 are heterozygous or homozygous</t>
  </si>
  <si>
    <t>Testis enriched</t>
  </si>
  <si>
    <t>Human protein atlas</t>
  </si>
  <si>
    <t>No</t>
  </si>
  <si>
    <t>STRING</t>
  </si>
  <si>
    <t>Not available</t>
  </si>
  <si>
    <t>Isolated infertility</t>
  </si>
  <si>
    <t>Testicular</t>
  </si>
  <si>
    <t>Chr11(GRCh37):g.7064822A&gt;G</t>
  </si>
  <si>
    <t>NM_176822.3(NLRP14):c.1565A&gt;G</t>
  </si>
  <si>
    <t>p.(Asp522Gly)</t>
  </si>
  <si>
    <t>Heterozygous</t>
  </si>
  <si>
    <t>Likely bening</t>
  </si>
  <si>
    <t>Dutch</t>
  </si>
  <si>
    <t>Chr11(GRCh37):g.7091598G&gt;A</t>
  </si>
  <si>
    <t>NM_176822.3(NLRP14):c.3057G&gt;A</t>
  </si>
  <si>
    <t>p.(Met1019Ile)</t>
  </si>
  <si>
    <t>Benign</t>
  </si>
  <si>
    <t>Chr11(GRCh37):g.7060977A&gt;T</t>
  </si>
  <si>
    <t>NM_176822.3(NLRP14):c.322A&gt;T</t>
  </si>
  <si>
    <t>p.(Lys108*)</t>
  </si>
  <si>
    <t>Chr11(GRCh37):g.7064380G&gt;A</t>
  </si>
  <si>
    <t>NM_176822.3(NLRP14):c.1123G&gt;A</t>
  </si>
  <si>
    <t>p.(Ala375Thr)</t>
  </si>
  <si>
    <t>Chr11(GRCh37):g.7060074A&gt;T</t>
  </si>
  <si>
    <t>NM_176822.3(NLRP14):c.257A&gt;T</t>
  </si>
  <si>
    <t>p.(Asp86Val)</t>
  </si>
  <si>
    <t>NALP14; NOD5; GC-LRR; PAN8</t>
  </si>
  <si>
    <t>Autosomal recessive</t>
  </si>
  <si>
    <t>-</t>
  </si>
  <si>
    <t>pLI=0; LOEUF=1.525</t>
  </si>
  <si>
    <t>Targeted Sanger Sequencing</t>
  </si>
  <si>
    <t>Yes</t>
  </si>
  <si>
    <t>But the mutations described does not seem to have that consequence</t>
  </si>
  <si>
    <t>Isolated Infertiltiy</t>
  </si>
  <si>
    <t>Azoospermia</t>
  </si>
  <si>
    <t>No Sperm</t>
  </si>
  <si>
    <t>Likely Benign (Class 2)</t>
  </si>
  <si>
    <t>Benign (Class 1)</t>
  </si>
  <si>
    <t>chr11:g.7059960A&gt;C</t>
  </si>
  <si>
    <t>NM_176822.4:c.143A&gt;C</t>
  </si>
  <si>
    <t>p.Asn48Thr</t>
  </si>
  <si>
    <t>European</t>
  </si>
  <si>
    <t>chr11:g.7059980CG&gt;GA</t>
  </si>
  <si>
    <t>NM_176822.4:c.163_164delCGinsGA</t>
  </si>
  <si>
    <t>p.Arg55Glu</t>
  </si>
  <si>
    <t>chr11:g.7060948C&gt;T</t>
  </si>
  <si>
    <t>NM_176822.4:c.293C&gt;T</t>
  </si>
  <si>
    <t>p.Ser98Leu</t>
  </si>
  <si>
    <t>chr11:g.7064447C&gt;T</t>
  </si>
  <si>
    <t>NM_176822.4:c.1190C&gt;T</t>
  </si>
  <si>
    <t>p.Thr397Ile</t>
  </si>
  <si>
    <t>chr11:g.7064578G&gt;A</t>
  </si>
  <si>
    <t>NM_176822.4:c.1321G&gt;A</t>
  </si>
  <si>
    <t>p.Val441Met</t>
  </si>
  <si>
    <t>chr11:g.7079038G&gt;A</t>
  </si>
  <si>
    <t>NM_176822.4:c.2422G&gt;A</t>
  </si>
  <si>
    <t>p.Glu808Lys</t>
  </si>
  <si>
    <t>Homozygous</t>
  </si>
  <si>
    <t>chr11:g.7083610T&gt;A</t>
  </si>
  <si>
    <t>NM_176822.4:c.2851T&gt;A</t>
  </si>
  <si>
    <t>p.Ser951Thr</t>
  </si>
  <si>
    <t>chr11:g.7083619TTG&gt;AGC</t>
  </si>
  <si>
    <t>NM_176822.4:c.2860_2862delTTGinsAGC</t>
  </si>
  <si>
    <t>p.Leu954Ser</t>
  </si>
  <si>
    <t>chr11:g.7091569C&gt;T</t>
  </si>
  <si>
    <t>NM_176822.4:c.3028C&gt;T</t>
  </si>
  <si>
    <t>p.Leu1010Phe</t>
  </si>
  <si>
    <t>chr11:g.7079606A&gt;G</t>
  </si>
  <si>
    <t>NM_176822.4:c.2558A&gt;G</t>
  </si>
  <si>
    <t>p.Asn853Ser</t>
  </si>
  <si>
    <t>0.0003329 (in house) / 0.0005 (1000g 2012 Apr)</t>
  </si>
  <si>
    <t>Chinese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</si>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</sst>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0" zoomScale="80" zoomScaleNormal="80" workbookViewId="0">
      <selection activeCell="E13" sqref="E13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9" t="s">
        <v>150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1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1</v>
      </c>
    </row>
    <row r="12" spans="1:3" x14ac:dyDescent="0.25">
      <c r="A12" s="16" t="s">
        <v>95</v>
      </c>
      <c r="B12" s="2">
        <f>H33+H43</f>
        <v>2</v>
      </c>
    </row>
    <row r="13" spans="1:3" x14ac:dyDescent="0.25">
      <c r="A13" s="16" t="s">
        <v>100</v>
      </c>
      <c r="B13" s="2">
        <f>ABS(B11-B12)</f>
        <v>1</v>
      </c>
    </row>
    <row r="14" spans="1:3" x14ac:dyDescent="0.25">
      <c r="A14" s="16" t="s">
        <v>101</v>
      </c>
      <c r="B14" s="2" t="s">
        <v>196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1.5</v>
      </c>
    </row>
    <row r="16" spans="1:3" s="11" customFormat="1" x14ac:dyDescent="0.25">
      <c r="A16" s="11" t="s">
        <v>102</v>
      </c>
      <c r="B16" s="11" t="s">
        <v>64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1" t="s">
        <v>116</v>
      </c>
      <c r="C19" s="22" t="s">
        <v>116</v>
      </c>
      <c r="D19" s="6" t="s">
        <v>21</v>
      </c>
    </row>
    <row r="20" spans="1:9" x14ac:dyDescent="0.25">
      <c r="A20" s="2" t="s">
        <v>0</v>
      </c>
      <c r="B20" s="1" t="s">
        <v>117</v>
      </c>
      <c r="C20" s="1" t="s">
        <v>151</v>
      </c>
      <c r="D20" s="7" t="s">
        <v>13</v>
      </c>
      <c r="E20" s="4"/>
    </row>
    <row r="21" spans="1:9" x14ac:dyDescent="0.25">
      <c r="A21" s="2" t="s">
        <v>1</v>
      </c>
      <c r="B21" s="1" t="s">
        <v>118</v>
      </c>
      <c r="C21" s="1" t="s">
        <v>152</v>
      </c>
      <c r="D21" s="7" t="s">
        <v>13</v>
      </c>
    </row>
    <row r="22" spans="1:9" x14ac:dyDescent="0.25">
      <c r="A22" s="2" t="s">
        <v>10</v>
      </c>
      <c r="B22" s="1" t="s">
        <v>119</v>
      </c>
      <c r="C22" s="1" t="s">
        <v>153</v>
      </c>
      <c r="D22" s="8" t="s">
        <v>69</v>
      </c>
    </row>
    <row r="23" spans="1:9" s="11" customFormat="1" x14ac:dyDescent="0.25">
      <c r="A23" s="11" t="s">
        <v>4</v>
      </c>
      <c r="B23" s="20" t="s">
        <v>151</v>
      </c>
      <c r="C23" s="20" t="s">
        <v>151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121</v>
      </c>
      <c r="C26" s="1" t="s">
        <v>154</v>
      </c>
      <c r="D26" s="1">
        <v>16931801</v>
      </c>
      <c r="E26" s="1"/>
      <c r="F26" s="2" t="s">
        <v>8</v>
      </c>
    </row>
    <row r="27" spans="1:9" x14ac:dyDescent="0.25">
      <c r="A27" s="2" t="s">
        <v>46</v>
      </c>
      <c r="B27" s="1" t="s">
        <v>122</v>
      </c>
      <c r="C27" s="1">
        <v>5</v>
      </c>
      <c r="D27" s="1" t="s">
        <v>115</v>
      </c>
      <c r="E27" s="1" t="s">
        <v>123</v>
      </c>
      <c r="F27" s="2" t="s">
        <v>31</v>
      </c>
      <c r="G27" s="1">
        <v>0</v>
      </c>
      <c r="H27" s="1">
        <v>1</v>
      </c>
      <c r="I27" s="7" t="s">
        <v>82</v>
      </c>
    </row>
    <row r="28" spans="1:9" x14ac:dyDescent="0.25">
      <c r="A28" s="2" t="s">
        <v>33</v>
      </c>
      <c r="B28" s="1" t="s">
        <v>8</v>
      </c>
      <c r="C28" s="1" t="s">
        <v>8</v>
      </c>
      <c r="D28" s="1"/>
      <c r="F28" s="2" t="s">
        <v>40</v>
      </c>
      <c r="G28" s="1">
        <v>0</v>
      </c>
      <c r="H28" s="1">
        <v>0</v>
      </c>
    </row>
    <row r="29" spans="1:9" x14ac:dyDescent="0.25">
      <c r="A29" s="2" t="s">
        <v>34</v>
      </c>
      <c r="B29" s="1" t="s">
        <v>8</v>
      </c>
      <c r="C29" s="1" t="s">
        <v>8</v>
      </c>
      <c r="D29" s="1"/>
      <c r="F29" s="2" t="s">
        <v>35</v>
      </c>
      <c r="G29" s="1">
        <v>0</v>
      </c>
      <c r="H29" s="1">
        <v>0</v>
      </c>
    </row>
    <row r="30" spans="1:9" x14ac:dyDescent="0.25">
      <c r="A30" s="2" t="s">
        <v>45</v>
      </c>
      <c r="B30" s="1" t="s">
        <v>8</v>
      </c>
      <c r="C30" s="1">
        <v>17</v>
      </c>
      <c r="D30" s="1" t="s">
        <v>115</v>
      </c>
      <c r="F30" s="2" t="s">
        <v>8</v>
      </c>
      <c r="G30" s="1"/>
      <c r="H30" s="1"/>
    </row>
    <row r="31" spans="1:9" x14ac:dyDescent="0.25">
      <c r="A31" s="2" t="s">
        <v>42</v>
      </c>
      <c r="B31" s="1" t="s">
        <v>8</v>
      </c>
      <c r="C31" s="1">
        <v>0</v>
      </c>
      <c r="D31" s="1"/>
      <c r="F31" s="2" t="s">
        <v>77</v>
      </c>
      <c r="G31" s="1">
        <v>0</v>
      </c>
      <c r="H31" s="1">
        <v>0</v>
      </c>
    </row>
    <row r="32" spans="1:9" x14ac:dyDescent="0.25">
      <c r="A32" s="2" t="s">
        <v>71</v>
      </c>
      <c r="B32" s="1" t="s">
        <v>8</v>
      </c>
      <c r="C32" s="1">
        <v>0</v>
      </c>
      <c r="D32" s="1"/>
      <c r="F32" s="2" t="s">
        <v>76</v>
      </c>
      <c r="G32" s="1">
        <v>0</v>
      </c>
      <c r="H32" s="1">
        <v>0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0</v>
      </c>
      <c r="H33" s="11">
        <f>SUM(H27:H32)</f>
        <v>1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124</v>
      </c>
      <c r="C36" s="1" t="s">
        <v>155</v>
      </c>
      <c r="D36" s="1" t="s">
        <v>125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126</v>
      </c>
      <c r="C37" s="1" t="s">
        <v>126</v>
      </c>
      <c r="D37" s="1" t="s">
        <v>127</v>
      </c>
      <c r="F37" s="2" t="s">
        <v>51</v>
      </c>
      <c r="G37" s="1">
        <v>0</v>
      </c>
      <c r="H37" s="1">
        <v>0</v>
      </c>
      <c r="I37" s="7" t="s">
        <v>80</v>
      </c>
    </row>
    <row r="38" spans="1:9" x14ac:dyDescent="0.25">
      <c r="A38" s="2" t="s">
        <v>62</v>
      </c>
      <c r="B38" s="1" t="s">
        <v>8</v>
      </c>
      <c r="C38" s="1" t="s">
        <v>8</v>
      </c>
      <c r="F38" s="2" t="s">
        <v>53</v>
      </c>
      <c r="G38" s="1">
        <v>0</v>
      </c>
      <c r="H38" s="1">
        <v>0</v>
      </c>
    </row>
    <row r="39" spans="1:9" x14ac:dyDescent="0.25">
      <c r="A39" s="2" t="s">
        <v>55</v>
      </c>
      <c r="B39" s="1" t="s">
        <v>8</v>
      </c>
      <c r="C39" s="1" t="s">
        <v>155</v>
      </c>
      <c r="D39" s="1">
        <v>16931801</v>
      </c>
      <c r="E39" s="1" t="s">
        <v>156</v>
      </c>
      <c r="F39" s="2" t="s">
        <v>54</v>
      </c>
      <c r="G39" s="1">
        <v>0</v>
      </c>
      <c r="H39" s="1">
        <v>0</v>
      </c>
    </row>
    <row r="40" spans="1:9" x14ac:dyDescent="0.25">
      <c r="A40" s="2" t="s">
        <v>58</v>
      </c>
      <c r="B40" s="1" t="s">
        <v>128</v>
      </c>
      <c r="C40" s="1" t="s">
        <v>8</v>
      </c>
      <c r="F40" s="2" t="s">
        <v>56</v>
      </c>
      <c r="G40" s="1">
        <v>0</v>
      </c>
      <c r="H40" s="1">
        <v>0</v>
      </c>
      <c r="I40" s="7" t="s">
        <v>81</v>
      </c>
    </row>
    <row r="41" spans="1:9" x14ac:dyDescent="0.25">
      <c r="A41" s="2" t="s">
        <v>59</v>
      </c>
      <c r="B41" s="1" t="s">
        <v>128</v>
      </c>
      <c r="C41" s="1" t="s">
        <v>8</v>
      </c>
      <c r="F41" s="2" t="s">
        <v>57</v>
      </c>
      <c r="G41" s="1">
        <v>0</v>
      </c>
      <c r="H41" s="1">
        <v>0</v>
      </c>
      <c r="I41" s="7" t="s">
        <v>81</v>
      </c>
    </row>
    <row r="42" spans="1:9" x14ac:dyDescent="0.25">
      <c r="A42" s="2" t="s">
        <v>73</v>
      </c>
      <c r="B42" s="1"/>
      <c r="C42" s="21"/>
      <c r="F42" s="2" t="s">
        <v>8</v>
      </c>
    </row>
    <row r="43" spans="1:9" s="13" customFormat="1" x14ac:dyDescent="0.25">
      <c r="F43" s="11" t="s">
        <v>39</v>
      </c>
      <c r="G43" s="11">
        <f>SUM(G36:G41)</f>
        <v>1</v>
      </c>
      <c r="H43" s="11">
        <f>SUM(H36:H41)</f>
        <v>1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129</v>
      </c>
      <c r="C46" s="1" t="s">
        <v>157</v>
      </c>
      <c r="D46" s="7" t="s">
        <v>23</v>
      </c>
    </row>
    <row r="47" spans="1:9" x14ac:dyDescent="0.25">
      <c r="A47" s="2" t="s">
        <v>6</v>
      </c>
      <c r="B47" s="1" t="s">
        <v>130</v>
      </c>
      <c r="C47" s="1" t="s">
        <v>130</v>
      </c>
      <c r="D47" s="7" t="s">
        <v>14</v>
      </c>
    </row>
    <row r="48" spans="1:9" x14ac:dyDescent="0.25">
      <c r="A48" s="2" t="s">
        <v>15</v>
      </c>
      <c r="B48" s="1" t="s">
        <v>120</v>
      </c>
      <c r="C48" s="1" t="s">
        <v>152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152</v>
      </c>
      <c r="D49" s="7" t="s">
        <v>68</v>
      </c>
    </row>
    <row r="50" spans="1:4" x14ac:dyDescent="0.25">
      <c r="A50" s="2" t="s">
        <v>18</v>
      </c>
      <c r="B50" s="1" t="s">
        <v>120</v>
      </c>
      <c r="C50" s="1" t="s">
        <v>158</v>
      </c>
      <c r="D50" s="7" t="s">
        <v>19</v>
      </c>
    </row>
    <row r="51" spans="1:4" x14ac:dyDescent="0.25">
      <c r="A51" s="2" t="s">
        <v>25</v>
      </c>
      <c r="B51" s="1" t="s">
        <v>120</v>
      </c>
      <c r="C51" s="1" t="s">
        <v>152</v>
      </c>
      <c r="D51" s="7" t="s">
        <v>26</v>
      </c>
    </row>
    <row r="52" spans="1:4" x14ac:dyDescent="0.25">
      <c r="A52" s="2" t="s">
        <v>24</v>
      </c>
      <c r="B52" s="1" t="s">
        <v>120</v>
      </c>
      <c r="C52" s="1" t="s">
        <v>159</v>
      </c>
      <c r="D52" s="7" t="s">
        <v>27</v>
      </c>
    </row>
    <row r="53" spans="1:4" s="1" customFormat="1" x14ac:dyDescent="0.25">
      <c r="A53" s="1" t="s">
        <v>106</v>
      </c>
      <c r="B53" s="1" t="s">
        <v>120</v>
      </c>
      <c r="C53" s="1" t="s">
        <v>8</v>
      </c>
      <c r="D53" s="19" t="s">
        <v>72</v>
      </c>
    </row>
    <row r="54" spans="1:4" s="1" customFormat="1" x14ac:dyDescent="0.25">
      <c r="A54" s="1" t="s">
        <v>107</v>
      </c>
      <c r="B54" s="1" t="s">
        <v>120</v>
      </c>
      <c r="C54" s="1" t="s">
        <v>8</v>
      </c>
      <c r="D54" s="19" t="s">
        <v>72</v>
      </c>
    </row>
    <row r="55" spans="1:4" s="1" customFormat="1" x14ac:dyDescent="0.25">
      <c r="A55" s="1" t="s">
        <v>74</v>
      </c>
      <c r="B55" s="1" t="s">
        <v>120</v>
      </c>
      <c r="C55" s="1" t="s">
        <v>8</v>
      </c>
      <c r="D55" s="19" t="s">
        <v>72</v>
      </c>
    </row>
    <row r="56" spans="1:4" s="1" customFormat="1" x14ac:dyDescent="0.25">
      <c r="A56" s="1" t="s">
        <v>75</v>
      </c>
      <c r="B56" s="1" t="s">
        <v>120</v>
      </c>
      <c r="C56" s="1" t="s">
        <v>8</v>
      </c>
      <c r="D56" s="19" t="s">
        <v>72</v>
      </c>
    </row>
    <row r="57" spans="1:4" s="1" customFormat="1" x14ac:dyDescent="0.25">
      <c r="A57" s="1" t="s">
        <v>78</v>
      </c>
      <c r="B57" s="1" t="s">
        <v>120</v>
      </c>
      <c r="C57" s="1" t="s">
        <v>8</v>
      </c>
      <c r="D57" s="19" t="s">
        <v>72</v>
      </c>
    </row>
    <row r="58" spans="1:4" s="1" customFormat="1" x14ac:dyDescent="0.25">
      <c r="A58" s="1" t="s">
        <v>108</v>
      </c>
      <c r="B58" s="1" t="s">
        <v>120</v>
      </c>
      <c r="C58" s="1" t="s">
        <v>8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7"/>
  <sheetViews>
    <sheetView topLeftCell="C1" zoomScale="80" zoomScaleNormal="80" workbookViewId="0">
      <selection activeCell="E21" sqref="E21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131</v>
      </c>
      <c r="B3" t="s">
        <v>132</v>
      </c>
      <c r="C3" t="s">
        <v>133</v>
      </c>
      <c r="D3" t="s">
        <v>134</v>
      </c>
      <c r="E3" t="s">
        <v>135</v>
      </c>
      <c r="F3" t="s">
        <v>160</v>
      </c>
      <c r="G3">
        <v>1</v>
      </c>
      <c r="H3" t="s">
        <v>136</v>
      </c>
      <c r="I3">
        <v>16931801</v>
      </c>
    </row>
    <row r="4" spans="1:10" x14ac:dyDescent="0.25">
      <c r="A4" t="s">
        <v>137</v>
      </c>
      <c r="B4" t="s">
        <v>138</v>
      </c>
      <c r="C4" t="s">
        <v>139</v>
      </c>
      <c r="D4" t="s">
        <v>134</v>
      </c>
      <c r="E4" t="s">
        <v>140</v>
      </c>
      <c r="F4" t="s">
        <v>160</v>
      </c>
      <c r="G4">
        <v>1</v>
      </c>
      <c r="H4" t="s">
        <v>136</v>
      </c>
      <c r="I4">
        <v>16931801</v>
      </c>
    </row>
    <row r="5" spans="1:10" x14ac:dyDescent="0.25">
      <c r="A5" t="s">
        <v>141</v>
      </c>
      <c r="B5" t="s">
        <v>142</v>
      </c>
      <c r="C5" t="s">
        <v>143</v>
      </c>
      <c r="D5" t="s">
        <v>134</v>
      </c>
      <c r="E5" t="s">
        <v>140</v>
      </c>
      <c r="F5" t="s">
        <v>161</v>
      </c>
      <c r="G5">
        <v>1</v>
      </c>
      <c r="H5" t="s">
        <v>136</v>
      </c>
      <c r="I5">
        <v>16931801</v>
      </c>
    </row>
    <row r="6" spans="1:10" x14ac:dyDescent="0.25">
      <c r="A6" t="s">
        <v>144</v>
      </c>
      <c r="B6" t="s">
        <v>145</v>
      </c>
      <c r="C6" t="s">
        <v>146</v>
      </c>
      <c r="D6" t="s">
        <v>134</v>
      </c>
      <c r="E6" t="s">
        <v>135</v>
      </c>
      <c r="F6" t="s">
        <v>160</v>
      </c>
      <c r="G6">
        <v>1</v>
      </c>
      <c r="H6" t="s">
        <v>136</v>
      </c>
      <c r="I6">
        <v>16931801</v>
      </c>
    </row>
    <row r="7" spans="1:10" x14ac:dyDescent="0.25">
      <c r="A7" t="s">
        <v>147</v>
      </c>
      <c r="B7" t="s">
        <v>148</v>
      </c>
      <c r="C7" t="s">
        <v>149</v>
      </c>
      <c r="D7" t="s">
        <v>134</v>
      </c>
      <c r="E7" t="s">
        <v>140</v>
      </c>
      <c r="F7" t="s">
        <v>160</v>
      </c>
      <c r="G7">
        <v>1</v>
      </c>
      <c r="H7" t="s">
        <v>136</v>
      </c>
      <c r="I7">
        <v>16931801</v>
      </c>
    </row>
    <row r="8" spans="1:10" x14ac:dyDescent="0.25">
      <c r="A8" t="s">
        <v>162</v>
      </c>
      <c r="B8" t="s">
        <v>163</v>
      </c>
      <c r="C8" t="s">
        <v>164</v>
      </c>
      <c r="D8" t="s">
        <v>134</v>
      </c>
      <c r="E8" t="s">
        <v>8</v>
      </c>
      <c r="F8" t="s">
        <v>161</v>
      </c>
      <c r="G8">
        <v>5</v>
      </c>
      <c r="H8" t="s">
        <v>165</v>
      </c>
      <c r="I8">
        <v>16931801</v>
      </c>
    </row>
    <row r="9" spans="1:10" x14ac:dyDescent="0.25">
      <c r="A9" t="s">
        <v>166</v>
      </c>
      <c r="B9" t="s">
        <v>167</v>
      </c>
      <c r="C9" t="s">
        <v>168</v>
      </c>
      <c r="D9" t="s">
        <v>134</v>
      </c>
      <c r="E9" t="s">
        <v>8</v>
      </c>
      <c r="F9" t="s">
        <v>160</v>
      </c>
      <c r="G9">
        <v>57</v>
      </c>
      <c r="H9" t="s">
        <v>165</v>
      </c>
      <c r="I9">
        <v>16931801</v>
      </c>
    </row>
    <row r="10" spans="1:10" x14ac:dyDescent="0.25">
      <c r="A10" t="s">
        <v>169</v>
      </c>
      <c r="B10" t="s">
        <v>170</v>
      </c>
      <c r="C10" t="s">
        <v>171</v>
      </c>
      <c r="D10" t="s">
        <v>134</v>
      </c>
      <c r="E10" t="s">
        <v>8</v>
      </c>
      <c r="F10" t="s">
        <v>160</v>
      </c>
      <c r="G10">
        <v>11</v>
      </c>
      <c r="H10" t="s">
        <v>165</v>
      </c>
      <c r="I10">
        <v>16931801</v>
      </c>
    </row>
    <row r="11" spans="1:10" x14ac:dyDescent="0.25">
      <c r="A11" t="s">
        <v>172</v>
      </c>
      <c r="B11" t="s">
        <v>173</v>
      </c>
      <c r="C11" t="s">
        <v>174</v>
      </c>
      <c r="D11" t="s">
        <v>134</v>
      </c>
      <c r="E11" t="s">
        <v>8</v>
      </c>
      <c r="F11" t="s">
        <v>160</v>
      </c>
      <c r="G11">
        <v>1</v>
      </c>
      <c r="H11" t="s">
        <v>165</v>
      </c>
      <c r="I11">
        <v>16931801</v>
      </c>
    </row>
    <row r="12" spans="1:10" x14ac:dyDescent="0.25">
      <c r="A12" t="s">
        <v>175</v>
      </c>
      <c r="B12" t="s">
        <v>176</v>
      </c>
      <c r="C12" t="s">
        <v>177</v>
      </c>
      <c r="D12" t="s">
        <v>134</v>
      </c>
      <c r="E12" t="s">
        <v>8</v>
      </c>
      <c r="F12" t="s">
        <v>160</v>
      </c>
      <c r="G12">
        <v>1</v>
      </c>
      <c r="H12" t="s">
        <v>165</v>
      </c>
      <c r="I12">
        <v>16931801</v>
      </c>
    </row>
    <row r="13" spans="1:10" ht="14.25" customHeight="1" x14ac:dyDescent="0.25">
      <c r="A13" t="s">
        <v>178</v>
      </c>
      <c r="B13" t="s">
        <v>179</v>
      </c>
      <c r="C13" t="s">
        <v>180</v>
      </c>
      <c r="D13" t="s">
        <v>181</v>
      </c>
      <c r="E13" t="s">
        <v>8</v>
      </c>
      <c r="F13" t="s">
        <v>161</v>
      </c>
      <c r="G13">
        <v>47</v>
      </c>
      <c r="H13" t="s">
        <v>165</v>
      </c>
      <c r="I13">
        <v>16931801</v>
      </c>
    </row>
    <row r="14" spans="1:10" ht="14.25" customHeight="1" x14ac:dyDescent="0.25">
      <c r="A14" t="s">
        <v>182</v>
      </c>
      <c r="B14" t="s">
        <v>183</v>
      </c>
      <c r="C14" t="s">
        <v>184</v>
      </c>
      <c r="D14" t="s">
        <v>134</v>
      </c>
      <c r="E14" t="s">
        <v>8</v>
      </c>
      <c r="F14" t="s">
        <v>160</v>
      </c>
      <c r="G14">
        <v>12</v>
      </c>
      <c r="H14" t="s">
        <v>165</v>
      </c>
      <c r="I14">
        <v>16931801</v>
      </c>
    </row>
    <row r="15" spans="1:10" x14ac:dyDescent="0.25">
      <c r="A15" t="s">
        <v>185</v>
      </c>
      <c r="B15" t="s">
        <v>186</v>
      </c>
      <c r="C15" t="s">
        <v>187</v>
      </c>
      <c r="D15" t="s">
        <v>134</v>
      </c>
      <c r="E15" t="s">
        <v>8</v>
      </c>
      <c r="F15" t="s">
        <v>160</v>
      </c>
      <c r="G15">
        <v>12</v>
      </c>
      <c r="H15" t="s">
        <v>165</v>
      </c>
      <c r="I15">
        <v>16931801</v>
      </c>
    </row>
    <row r="16" spans="1:10" x14ac:dyDescent="0.25">
      <c r="A16" t="s">
        <v>188</v>
      </c>
      <c r="B16" t="s">
        <v>189</v>
      </c>
      <c r="C16" t="s">
        <v>190</v>
      </c>
      <c r="D16" t="s">
        <v>134</v>
      </c>
      <c r="E16" t="s">
        <v>8</v>
      </c>
      <c r="F16" t="s">
        <v>161</v>
      </c>
      <c r="G16">
        <v>34</v>
      </c>
      <c r="H16" t="s">
        <v>165</v>
      </c>
      <c r="I16">
        <v>16931801</v>
      </c>
    </row>
    <row r="17" spans="1:9" x14ac:dyDescent="0.25">
      <c r="A17" t="s">
        <v>191</v>
      </c>
      <c r="B17" t="s">
        <v>192</v>
      </c>
      <c r="C17" t="s">
        <v>193</v>
      </c>
      <c r="D17" t="s">
        <v>152</v>
      </c>
      <c r="E17" t="s">
        <v>8</v>
      </c>
      <c r="F17" t="s">
        <v>160</v>
      </c>
      <c r="G17" t="s">
        <v>194</v>
      </c>
      <c r="H17" t="s">
        <v>195</v>
      </c>
      <c r="I17">
        <v>31377750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2020-10-14T07:20:46Z</dcterms:modified>
</cp:coreProperties>
</file>