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coring sheet" sheetId="1" r:id="rId4"/>
    <sheet state="visible" name="Scores and classifications" sheetId="2" r:id="rId5"/>
    <sheet state="visible" name="List of variants curated" sheetId="3" r:id="rId6"/>
  </sheets>
  <definedNames/>
  <calcPr/>
  <extLst>
    <ext uri="GoogleSheetsCustomDataVersion1">
      <go:sheetsCustomData xmlns:go="http://customooxmlschemas.google.com/" r:id="rId7" roundtripDataSignature="AMtx7mjqN5/BPdd5yTCm6cMu1Ue3qKATsw=="/>
    </ext>
  </extLst>
</workbook>
</file>

<file path=xl/sharedStrings.xml><?xml version="1.0" encoding="utf-8"?>
<sst xmlns="http://schemas.openxmlformats.org/spreadsheetml/2006/main" count="288" uniqueCount="198">
  <si>
    <t>Basic information</t>
  </si>
  <si>
    <t>Answer</t>
  </si>
  <si>
    <t>Extra info</t>
  </si>
  <si>
    <t>Assessor code reviewer 1</t>
  </si>
  <si>
    <t>RA</t>
  </si>
  <si>
    <t>Assessor code reviewer 2</t>
  </si>
  <si>
    <t>RF</t>
  </si>
  <si>
    <t>Date of curation</t>
  </si>
  <si>
    <t>9/6/20</t>
  </si>
  <si>
    <t>Curated gene</t>
  </si>
  <si>
    <t>MAMLD1</t>
  </si>
  <si>
    <t>HUGO approved gene name</t>
  </si>
  <si>
    <t>Possible synonyms used for gene name</t>
  </si>
  <si>
    <t>CG1; F18; HYSP2; CXorf6</t>
  </si>
  <si>
    <t>Alternative names used in literature</t>
  </si>
  <si>
    <t xml:space="preserve">Curated phenotype </t>
  </si>
  <si>
    <t>46XY disorders of sex development, OMIM gene 300120, phenotype for hypospadias 300758</t>
  </si>
  <si>
    <t>Full name including OMIM disease ID or OMIM Phenotype series ID</t>
  </si>
  <si>
    <t>References describing patients</t>
  </si>
  <si>
    <t>20347055 (Review)</t>
  </si>
  <si>
    <t>24790369 and 27383042 report the same patients that had been previously reported in 17086185. No pathogenic variants were reported in 20347055, 21853106, 25383892 and 29582157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</si>
  <si>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</si>
  <si>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</si>
  <si>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</si>
  <si>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</si>
  <si>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</si>
  <si>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</si>
  <si>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</si>
  <si>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</si>
  <si>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</si>
  <si>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</si>
  <si>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</si>
  <si>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</si>
  <si>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</si>
  <si>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</si>
  <si>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</si>
  <si>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</si>
  <si>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</si>
  <si>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</si>
  <si>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Familial/sporadic</t>
  </si>
  <si>
    <t>Reported inheritance</t>
  </si>
  <si>
    <t>X-linked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</si>
  <si>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</si>
  <si>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</si>
  <si>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</si>
  <si>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 0.63, LEOUF = 0.45</t>
  </si>
  <si>
    <t>gene located in chromosme X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</si>
  <si>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</si>
  <si>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</si>
  <si>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</si>
  <si>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</si>
  <si>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</si>
  <si>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</si>
  <si>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</si>
  <si>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</si>
  <si>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Sanger Sequencing</t>
  </si>
  <si>
    <t>N/A</t>
  </si>
  <si>
    <t>Number of unrelated patients described consistent with inheritance pattern</t>
  </si>
  <si>
    <t>8 refs in green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</si>
  <si>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</si>
  <si>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</si>
  <si>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</si>
  <si>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</si>
  <si>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</si>
  <si>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NA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</si>
  <si>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</si>
  <si>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</si>
  <si>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</si>
  <si>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</si>
  <si>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</si>
  <si>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</si>
  <si>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</si>
  <si>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</si>
  <si>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</si>
  <si>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</si>
  <si>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</si>
  <si>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Expressed in Sertoli/Leydig during sex determination period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</si>
  <si>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</si>
  <si>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</si>
  <si>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</si>
  <si>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CYP11A1 and others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</si>
  <si>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</si>
  <si>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</si>
  <si>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</si>
  <si>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rFont val="Calibri"/>
        <i/>
        <color theme="1"/>
        <sz val="11.0"/>
      </rPr>
      <t>in vitro</t>
    </r>
    <r>
      <rPr>
        <rFont val="Calibri"/>
        <color theme="1"/>
        <sz val="11.0"/>
      </rPr>
      <t xml:space="preserve"> after similar genetic modification</t>
    </r>
  </si>
  <si>
    <t>Yes</t>
  </si>
  <si>
    <t>22479329 + others</t>
  </si>
  <si>
    <t>1 pt relevant pathology in vitro after similar genetic modification</t>
  </si>
  <si>
    <t>Determination of mutational mechanism</t>
  </si>
  <si>
    <t>Also reduces expression of other fetal Leydig cells and some studies show reduced expression or ablation</t>
  </si>
  <si>
    <t>1 pt determination of mutational mechanism</t>
  </si>
  <si>
    <t>Gene function in vivo related to pathology of human disease</t>
  </si>
  <si>
    <t>KO mouse not sex reversal or hypo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</si>
  <si>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</si>
  <si>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</si>
  <si>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</si>
  <si>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Not the same phenotype</t>
  </si>
  <si>
    <t>1 pt phenotype and genotype match human disease</t>
  </si>
  <si>
    <t>Disease models used</t>
  </si>
  <si>
    <t>Step 4: Additional phenotype information</t>
  </si>
  <si>
    <t>Type of infertility</t>
  </si>
  <si>
    <t>Reproductive system disorder</t>
  </si>
  <si>
    <t>Isolated infertility/Syndromic infertility/Endocrine disorder/Reproductive system disorder</t>
  </si>
  <si>
    <t>Broad disease category</t>
  </si>
  <si>
    <t>Pre-testicular</t>
  </si>
  <si>
    <t>Pre-Testicular</t>
  </si>
  <si>
    <t>Pre-testicular/Testicular/Post-testicular</t>
  </si>
  <si>
    <t>Disease category</t>
  </si>
  <si>
    <t>Abnormal development of reproductive organs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</si>
  <si>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</si>
  <si>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</si>
  <si>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46,XY Disorders of Sex Development (OMIM: Hypospadias 2, X-linked 300758)</t>
  </si>
  <si>
    <t>Name of defect and OMIM ID/phenotypic series</t>
  </si>
  <si>
    <t>Expected results semen analysis</t>
  </si>
  <si>
    <t>Normozoospermia/oligozoospermia/azoospermia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</si>
  <si>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</si>
  <si>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</si>
  <si>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</si>
  <si>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</si>
  <si>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</si>
  <si>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</si>
  <si>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</si>
  <si>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</si>
  <si>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ART outcome: ICSI</t>
  </si>
  <si>
    <t>Female infertility described</t>
  </si>
  <si>
    <t>No</t>
  </si>
  <si>
    <t>Comorbidities described</t>
  </si>
  <si>
    <t>Other comments</t>
  </si>
  <si>
    <t>Clinical details of the patient (if described)</t>
  </si>
  <si>
    <t>DSD plus a spectrum of urethral issues</t>
  </si>
  <si>
    <t>The most frequent clinical feature found in the carriers is hypospadias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</si>
  <si>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</si>
  <si>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</si>
  <si>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</si>
  <si>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</si>
  <si>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</si>
  <si>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</si>
  <si>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</si>
  <si>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</si>
  <si>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</si>
  <si>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</si>
  <si>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</si>
  <si>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</si>
  <si>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</si>
  <si>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ChrX(GRCh37):149638434G&gt;T</t>
  </si>
  <si>
    <t>NM_005491.4:c.589G&gt;T</t>
  </si>
  <si>
    <t>p.(Glu197Ter)</t>
  </si>
  <si>
    <t>Hemizygosis</t>
  </si>
  <si>
    <t>Pathogenic</t>
  </si>
  <si>
    <t>Japan</t>
  </si>
  <si>
    <t>Variants in 17086185 are not well annotated (old nomenclature?)</t>
  </si>
  <si>
    <t>ChrX(GRCh37):149638653C&gt;T</t>
  </si>
  <si>
    <t>NM_005491.4:c.808C&gt;T</t>
  </si>
  <si>
    <t>p.(Gln270Ter)</t>
  </si>
  <si>
    <t>ChrX(GRCh37):149671679C&gt;T</t>
  </si>
  <si>
    <t>NM_005491.4:c.2176C&gt;T</t>
  </si>
  <si>
    <t>p.(Arg726Ter)</t>
  </si>
  <si>
    <t>ChrX(GRCh37):149639359T&gt;C</t>
  </si>
  <si>
    <t>NM_005491.4:c.1514T&gt;C</t>
  </si>
  <si>
    <t>p.(Val505Ala)</t>
  </si>
  <si>
    <t>Benign</t>
  </si>
  <si>
    <t>n.a; Sweden</t>
  </si>
  <si>
    <t>18635673, 17086185, 20347055</t>
  </si>
  <si>
    <t>MAF AFR:18%. This variant was found in controls in 20347055</t>
  </si>
  <si>
    <t>ChrX(GRCh37):149638388_149638388del</t>
  </si>
  <si>
    <t>NM_005491.4:c.544delG</t>
  </si>
  <si>
    <t>p.(Glu182SerfsTer13)</t>
  </si>
  <si>
    <t>VUS</t>
  </si>
  <si>
    <t>Likely pathogenic</t>
  </si>
  <si>
    <t>n.a</t>
  </si>
  <si>
    <t>ChrX(GRCh37):149639337_149639345ins</t>
  </si>
  <si>
    <t>NM_005491.4:c.1497_1505dupGCAGCAGCA</t>
  </si>
  <si>
    <t>p.(Gln500_Gln502dup)</t>
  </si>
  <si>
    <t>18635673; 20347055</t>
  </si>
  <si>
    <t>inframe variant in a repeat region. This variant was found in controls in 20347055. Therefore, I consider this variant as benign for the phenotype</t>
  </si>
  <si>
    <t>ChrX(GRCh37):149638273C&gt;A</t>
  </si>
  <si>
    <t>NM_005491.4:c.428C&gt;A</t>
  </si>
  <si>
    <t>p.(Ser143Ter)</t>
  </si>
  <si>
    <t>Caucasian</t>
  </si>
  <si>
    <t>ChrX(GRCh37):149638996C&gt;T</t>
  </si>
  <si>
    <t>NM_005491.4:c.1151C&gt;T</t>
  </si>
  <si>
    <t>p.(Pro384Leu)</t>
  </si>
  <si>
    <t>ChrX(GRCh37):149638471_149638471del</t>
  </si>
  <si>
    <t>NM_005491.4:c.629delT</t>
  </si>
  <si>
    <t>p.(Leu210Ter)</t>
  </si>
  <si>
    <t>Spain</t>
  </si>
  <si>
    <t>ChrX(GRCh37):149671673C&gt;G</t>
  </si>
  <si>
    <t>NM_005491.4:c.2170C&gt;G</t>
  </si>
  <si>
    <t>p.(Leu724Val)</t>
  </si>
  <si>
    <t>North Africa</t>
  </si>
  <si>
    <t>ChrX(GRCh37):149680272A&gt;G</t>
  </si>
  <si>
    <t>NM_005491.4:c.*45-2A&gt;G</t>
  </si>
  <si>
    <t>c.428C&gt;A</t>
  </si>
  <si>
    <t>p.S143X</t>
  </si>
  <si>
    <t>hemizygous</t>
  </si>
  <si>
    <t>46XY DSD</t>
  </si>
  <si>
    <t>c.1508C&gt;A</t>
  </si>
  <si>
    <t>A503E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</si>
</sst>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4">
    <font>
      <sz val="11.0"/>
      <color theme="1"/>
      <name val="Arial"/>
    </font>
    <font>
      <b/>
      <sz val="11.0"/>
      <color theme="0"/>
      <name val="Calibri"/>
    </font>
    <font>
      <sz val="11.0"/>
      <color theme="1"/>
      <name val="Calibri"/>
    </font>
    <font>
      <i/>
      <sz val="11.0"/>
      <color theme="1"/>
      <name val="Calibri"/>
    </font>
    <font>
      <i/>
      <sz val="10.0"/>
      <color rgb="FF000000"/>
      <name val="Arial"/>
    </font>
    <font>
      <sz val="11.0"/>
      <color rgb="FF000000"/>
      <name val="Calibri"/>
    </font>
    <font>
      <b/>
      <sz val="11.0"/>
      <color theme="1"/>
      <name val="Calibri"/>
    </font>
    <font>
      <sz val="11.0"/>
      <color theme="0"/>
      <name val="Calibri"/>
    </font>
    <font>
      <b/>
      <i/>
      <sz val="11.0"/>
      <color theme="1"/>
      <name val="Calibri"/>
    </font>
    <font>
      <sz val="11.0"/>
      <color theme="1"/>
    </font>
    <font>
      <u/>
      <sz val="11.0"/>
      <color theme="1"/>
      <name val="Calibri"/>
    </font>
    <font>
      <color theme="1"/>
      <name val="Calibri"/>
    </font>
    <font/>
    <font>
      <sz val="11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0" fillId="0" fontId="2" numFmtId="0" xfId="0" applyAlignment="1" applyFont="1">
      <alignment horizontal="left"/>
    </xf>
    <xf borderId="0" fillId="0" fontId="2" numFmtId="4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left"/>
    </xf>
    <xf borderId="0" fillId="0" fontId="4" numFmtId="0" xfId="0" applyFont="1"/>
    <xf borderId="1" fillId="3" fontId="2" numFmtId="0" xfId="0" applyAlignment="1" applyBorder="1" applyFill="1" applyFont="1">
      <alignment horizontal="left"/>
    </xf>
    <xf borderId="1" fillId="4" fontId="2" numFmtId="0" xfId="0" applyAlignment="1" applyBorder="1" applyFill="1" applyFont="1">
      <alignment horizontal="left"/>
    </xf>
    <xf borderId="0" fillId="0" fontId="5" numFmtId="0" xfId="0" applyFont="1"/>
    <xf borderId="1" fillId="5" fontId="6" numFmtId="0" xfId="0" applyAlignment="1" applyBorder="1" applyFill="1" applyFont="1">
      <alignment horizontal="left"/>
    </xf>
    <xf borderId="1" fillId="2" fontId="7" numFmtId="0" xfId="0" applyAlignment="1" applyBorder="1" applyFont="1">
      <alignment horizontal="left"/>
    </xf>
    <xf borderId="1" fillId="5" fontId="8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0" fillId="0" fontId="9" numFmtId="0" xfId="0" applyAlignment="1" applyFont="1">
      <alignment horizontal="left" readingOrder="0"/>
    </xf>
    <xf borderId="1" fillId="5" fontId="2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 vertical="center"/>
    </xf>
    <xf borderId="0" fillId="0" fontId="11" numFmtId="0" xfId="0" applyFont="1"/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13" numFmtId="0" xfId="0" applyFont="1"/>
    <xf borderId="0" fillId="0" fontId="9" numFmtId="0" xfId="0" applyAlignment="1" applyFont="1">
      <alignment horizontal="right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38"/>
    <col customWidth="1" min="2" max="4" width="19.38"/>
    <col customWidth="1" min="5" max="5" width="17.88"/>
    <col customWidth="1" min="6" max="6" width="41.38"/>
    <col customWidth="1" min="7" max="8" width="20.75"/>
    <col customWidth="1" min="9" max="9" width="9.75"/>
    <col customWidth="1" min="10" max="10" width="8.0"/>
    <col customWidth="1" min="11" max="11" width="8.38"/>
    <col customWidth="1" min="12" max="12" width="9.38"/>
    <col customWidth="1" min="13" max="26" width="7.63"/>
  </cols>
  <sheetData>
    <row r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12</v>
      </c>
      <c r="B6" s="6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18</v>
      </c>
      <c r="B8" s="7">
        <v>2.1853106E7</v>
      </c>
      <c r="C8" s="8">
        <v>2.7383042E7</v>
      </c>
      <c r="D8" s="8">
        <v>2.6580071E7</v>
      </c>
      <c r="E8" s="8">
        <v>2.5833151E7</v>
      </c>
      <c r="F8" s="8">
        <v>2.5383892E7</v>
      </c>
      <c r="G8" s="8">
        <v>2.2479329E7</v>
      </c>
      <c r="H8" s="7" t="s">
        <v>19</v>
      </c>
      <c r="I8" s="8">
        <v>1.8635673E7</v>
      </c>
      <c r="J8" s="7">
        <v>2.4790369E7</v>
      </c>
      <c r="K8" s="8">
        <v>1.7086185E7</v>
      </c>
      <c r="L8" s="8">
        <v>2.9582157E7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9" t="s">
        <v>20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 t="s">
        <v>22</v>
      </c>
      <c r="B11" s="2">
        <f>G33+G43</f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23</v>
      </c>
      <c r="B12" s="2">
        <f>H33+H43</f>
        <v>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 t="s">
        <v>24</v>
      </c>
      <c r="B13" s="2">
        <f>ABS(B11-B12)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25</v>
      </c>
      <c r="B14" s="2" t="s">
        <v>26</v>
      </c>
      <c r="C14" s="5" t="s">
        <v>27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0" t="s">
        <v>28</v>
      </c>
      <c r="B15" s="10">
        <f>AVERAGE(B11:B12)</f>
        <v>15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0" t="s">
        <v>29</v>
      </c>
      <c r="B16" s="10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 t="s">
        <v>31</v>
      </c>
      <c r="B18" s="1" t="s">
        <v>32</v>
      </c>
      <c r="C18" s="1" t="s">
        <v>33</v>
      </c>
      <c r="D18" s="1" t="s">
        <v>34</v>
      </c>
      <c r="E18" s="1" t="s">
        <v>35</v>
      </c>
      <c r="F18" s="1" t="s">
        <v>36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2" t="s">
        <v>37</v>
      </c>
      <c r="B19" s="2" t="s">
        <v>38</v>
      </c>
      <c r="C19" s="2" t="s">
        <v>39</v>
      </c>
      <c r="D19" s="5" t="s">
        <v>39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 t="s">
        <v>40</v>
      </c>
      <c r="B20" s="2" t="s">
        <v>41</v>
      </c>
      <c r="C20" s="2" t="s">
        <v>41</v>
      </c>
      <c r="D20" s="5" t="s">
        <v>42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 t="s">
        <v>43</v>
      </c>
      <c r="B21" s="2" t="s">
        <v>41</v>
      </c>
      <c r="C21" s="2" t="s">
        <v>41</v>
      </c>
      <c r="D21" s="5" t="s">
        <v>42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 t="s">
        <v>44</v>
      </c>
      <c r="B22" s="2" t="s">
        <v>45</v>
      </c>
      <c r="C22" s="2" t="s">
        <v>46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0" t="s">
        <v>48</v>
      </c>
      <c r="B23" s="10" t="s">
        <v>41</v>
      </c>
      <c r="C23" s="10" t="s">
        <v>41</v>
      </c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 t="s">
        <v>49</v>
      </c>
      <c r="B25" s="1" t="s">
        <v>32</v>
      </c>
      <c r="C25" s="1" t="s">
        <v>33</v>
      </c>
      <c r="D25" s="1" t="s">
        <v>35</v>
      </c>
      <c r="E25" s="1" t="s">
        <v>36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" t="s">
        <v>53</v>
      </c>
      <c r="B26" s="2" t="s">
        <v>54</v>
      </c>
      <c r="C26" s="13" t="s">
        <v>55</v>
      </c>
      <c r="D26" s="2">
        <v>2.7383042E7</v>
      </c>
      <c r="E26" s="2"/>
      <c r="F26" s="2" t="s">
        <v>56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 t="s">
        <v>57</v>
      </c>
      <c r="B27" s="14">
        <v>15.0</v>
      </c>
      <c r="C27" s="13">
        <v>11.0</v>
      </c>
      <c r="D27" s="2" t="s">
        <v>58</v>
      </c>
      <c r="E27" s="2"/>
      <c r="F27" s="2" t="s">
        <v>59</v>
      </c>
      <c r="G27" s="2">
        <v>4.0</v>
      </c>
      <c r="H27" s="2">
        <v>4.0</v>
      </c>
      <c r="I27" s="5" t="s">
        <v>60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 t="s">
        <v>61</v>
      </c>
      <c r="B28" s="2">
        <v>0.0</v>
      </c>
      <c r="C28" s="13">
        <v>0.0</v>
      </c>
      <c r="D28" s="2"/>
      <c r="E28" s="2"/>
      <c r="F28" s="2" t="s">
        <v>62</v>
      </c>
      <c r="G28" s="2">
        <v>0.0</v>
      </c>
      <c r="H28" s="2">
        <v>0.0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 t="s">
        <v>63</v>
      </c>
      <c r="B29" s="2" t="s">
        <v>64</v>
      </c>
      <c r="C29" s="13">
        <v>0.0</v>
      </c>
      <c r="D29" s="2"/>
      <c r="E29" s="2"/>
      <c r="F29" s="2" t="s">
        <v>65</v>
      </c>
      <c r="G29" s="2"/>
      <c r="H29" s="2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 t="s">
        <v>66</v>
      </c>
      <c r="B30" s="2"/>
      <c r="C30" s="13">
        <v>9.0</v>
      </c>
      <c r="D30" s="2"/>
      <c r="E30" s="2"/>
      <c r="F30" s="2" t="s">
        <v>56</v>
      </c>
      <c r="G30" s="2"/>
      <c r="H30" s="2">
        <v>0.0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 t="s">
        <v>67</v>
      </c>
      <c r="B31" s="14">
        <v>6.0</v>
      </c>
      <c r="C31" s="13">
        <v>7.0</v>
      </c>
      <c r="D31" s="2"/>
      <c r="E31" s="2"/>
      <c r="F31" s="2" t="s">
        <v>68</v>
      </c>
      <c r="G31" s="2">
        <v>4.0</v>
      </c>
      <c r="H31" s="2">
        <v>4.0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 t="s">
        <v>69</v>
      </c>
      <c r="B32" s="2">
        <v>7.0</v>
      </c>
      <c r="C32" s="13">
        <v>4.0</v>
      </c>
      <c r="D32" s="2"/>
      <c r="E32" s="2"/>
      <c r="F32" s="2" t="s">
        <v>70</v>
      </c>
      <c r="G32" s="2">
        <v>3.0</v>
      </c>
      <c r="H32" s="2">
        <v>3.0</v>
      </c>
      <c r="I32" s="5" t="s">
        <v>71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5"/>
      <c r="B33" s="15"/>
      <c r="C33" s="15"/>
      <c r="D33" s="15"/>
      <c r="E33" s="15"/>
      <c r="F33" s="10" t="s">
        <v>72</v>
      </c>
      <c r="G33" s="10">
        <f t="shared" ref="G33:H33" si="1">SUM(G27:G32)</f>
        <v>11</v>
      </c>
      <c r="H33" s="10">
        <f t="shared" si="1"/>
        <v>11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 t="s">
        <v>73</v>
      </c>
      <c r="B35" s="1" t="s">
        <v>32</v>
      </c>
      <c r="C35" s="1" t="s">
        <v>33</v>
      </c>
      <c r="D35" s="1" t="s">
        <v>35</v>
      </c>
      <c r="E35" s="1" t="s">
        <v>36</v>
      </c>
      <c r="F35" s="1" t="s">
        <v>50</v>
      </c>
      <c r="G35" s="1" t="s">
        <v>74</v>
      </c>
      <c r="H35" s="1"/>
      <c r="I35" s="1" t="s">
        <v>2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5.75" customHeight="1">
      <c r="A36" s="2" t="s">
        <v>75</v>
      </c>
      <c r="B36" s="2" t="s">
        <v>76</v>
      </c>
      <c r="C36" s="2"/>
      <c r="D36" s="2">
        <v>2.4790369E7</v>
      </c>
      <c r="E36" s="2"/>
      <c r="F36" s="2" t="s">
        <v>77</v>
      </c>
      <c r="G36" s="2">
        <v>1.0</v>
      </c>
      <c r="H36" s="2">
        <v>1.0</v>
      </c>
      <c r="I36" s="5" t="s">
        <v>78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 t="s">
        <v>79</v>
      </c>
      <c r="B37" s="2" t="s">
        <v>80</v>
      </c>
      <c r="C37" s="2"/>
      <c r="D37" s="2" t="s">
        <v>81</v>
      </c>
      <c r="E37" s="2"/>
      <c r="F37" s="2" t="s">
        <v>82</v>
      </c>
      <c r="G37" s="2">
        <v>1.0</v>
      </c>
      <c r="H37" s="2">
        <v>0.0</v>
      </c>
      <c r="I37" s="5" t="s">
        <v>83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 t="s">
        <v>84</v>
      </c>
      <c r="B38" s="2" t="s">
        <v>85</v>
      </c>
      <c r="C38" s="2"/>
      <c r="D38" s="2" t="s">
        <v>86</v>
      </c>
      <c r="E38" s="2"/>
      <c r="F38" s="2" t="s">
        <v>87</v>
      </c>
      <c r="G38" s="2">
        <v>1.0</v>
      </c>
      <c r="H38" s="2">
        <v>1.0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 t="s">
        <v>88</v>
      </c>
      <c r="B39" s="2" t="s">
        <v>89</v>
      </c>
      <c r="C39" s="2"/>
      <c r="D39" s="2">
        <v>2.3087174E7</v>
      </c>
      <c r="E39" s="2"/>
      <c r="F39" s="2" t="s">
        <v>90</v>
      </c>
      <c r="G39" s="2">
        <v>1.0</v>
      </c>
      <c r="H39" s="2">
        <v>1.0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 t="s">
        <v>91</v>
      </c>
      <c r="B40" s="2" t="s">
        <v>92</v>
      </c>
      <c r="C40" s="2"/>
      <c r="D40" s="2">
        <v>2.3087174E7</v>
      </c>
      <c r="E40" s="2"/>
      <c r="F40" s="2" t="s">
        <v>93</v>
      </c>
      <c r="G40" s="2">
        <v>0.0</v>
      </c>
      <c r="H40" s="2">
        <v>1.0</v>
      </c>
      <c r="I40" s="5" t="s">
        <v>94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 t="s">
        <v>95</v>
      </c>
      <c r="B41" s="2" t="s">
        <v>96</v>
      </c>
      <c r="C41" s="2"/>
      <c r="D41" s="2">
        <v>2.3087174E7</v>
      </c>
      <c r="E41" s="2"/>
      <c r="F41" s="2" t="s">
        <v>97</v>
      </c>
      <c r="G41" s="2">
        <v>0.0</v>
      </c>
      <c r="H41" s="2">
        <v>0.0</v>
      </c>
      <c r="I41" s="5" t="s">
        <v>94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 t="s">
        <v>98</v>
      </c>
      <c r="B42" s="2"/>
      <c r="C42" s="2"/>
      <c r="D42" s="2"/>
      <c r="E42" s="2"/>
      <c r="F42" s="2" t="s">
        <v>56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5"/>
      <c r="B43" s="15"/>
      <c r="C43" s="15"/>
      <c r="D43" s="15"/>
      <c r="E43" s="15"/>
      <c r="F43" s="10" t="s">
        <v>72</v>
      </c>
      <c r="G43" s="10">
        <f t="shared" ref="G43:H43" si="2">SUM(G36:G41)</f>
        <v>4</v>
      </c>
      <c r="H43" s="10">
        <f t="shared" si="2"/>
        <v>4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 t="s">
        <v>99</v>
      </c>
      <c r="B45" s="1" t="s">
        <v>32</v>
      </c>
      <c r="C45" s="1" t="s">
        <v>33</v>
      </c>
      <c r="D45" s="1" t="s">
        <v>34</v>
      </c>
      <c r="E45" s="1" t="s">
        <v>35</v>
      </c>
      <c r="F45" s="1" t="s">
        <v>36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 t="s">
        <v>100</v>
      </c>
      <c r="B46" s="2" t="s">
        <v>101</v>
      </c>
      <c r="C46" s="2" t="s">
        <v>101</v>
      </c>
      <c r="D46" s="5" t="s">
        <v>102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 t="s">
        <v>103</v>
      </c>
      <c r="B47" s="2" t="s">
        <v>104</v>
      </c>
      <c r="C47" s="2" t="s">
        <v>105</v>
      </c>
      <c r="D47" s="5" t="s">
        <v>106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 t="s">
        <v>107</v>
      </c>
      <c r="B48" s="2" t="s">
        <v>108</v>
      </c>
      <c r="C48" s="2" t="s">
        <v>108</v>
      </c>
      <c r="D48" s="5" t="s">
        <v>109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 t="s">
        <v>110</v>
      </c>
      <c r="B49" s="2" t="s">
        <v>16</v>
      </c>
      <c r="C49" s="2" t="s">
        <v>111</v>
      </c>
      <c r="D49" s="5" t="s">
        <v>112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 t="s">
        <v>113</v>
      </c>
      <c r="B50" s="2" t="s">
        <v>64</v>
      </c>
      <c r="C50" s="2" t="s">
        <v>114</v>
      </c>
      <c r="D50" s="5" t="s">
        <v>115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 t="s">
        <v>116</v>
      </c>
      <c r="B51" s="2" t="s">
        <v>64</v>
      </c>
      <c r="C51" s="2" t="s">
        <v>117</v>
      </c>
      <c r="D51" s="5" t="s">
        <v>118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 t="s">
        <v>119</v>
      </c>
      <c r="B52" s="2" t="s">
        <v>64</v>
      </c>
      <c r="C52" s="2" t="s">
        <v>120</v>
      </c>
      <c r="D52" s="5" t="s">
        <v>121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 t="s">
        <v>122</v>
      </c>
      <c r="B53" s="2" t="s">
        <v>64</v>
      </c>
      <c r="C53" s="5" t="s">
        <v>56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 t="s">
        <v>123</v>
      </c>
      <c r="B54" s="2" t="s">
        <v>64</v>
      </c>
      <c r="C54" s="5" t="s">
        <v>56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 t="s">
        <v>124</v>
      </c>
      <c r="B55" s="2" t="s">
        <v>125</v>
      </c>
      <c r="C55" s="5" t="s">
        <v>56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 t="s">
        <v>126</v>
      </c>
      <c r="B56" s="2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 t="s">
        <v>127</v>
      </c>
      <c r="B57" s="2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 t="s">
        <v>128</v>
      </c>
      <c r="B58" s="2" t="s">
        <v>129</v>
      </c>
      <c r="C58" s="16" t="s">
        <v>130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25"/>
    <col customWidth="1" min="3" max="26" width="7.63"/>
  </cols>
  <sheetData>
    <row r="1">
      <c r="A1" s="17">
        <v>1.0</v>
      </c>
      <c r="B1" s="17" t="s">
        <v>131</v>
      </c>
    </row>
    <row r="2">
      <c r="A2" s="18">
        <v>2.0</v>
      </c>
      <c r="B2" s="18" t="s">
        <v>131</v>
      </c>
    </row>
    <row r="3">
      <c r="A3" s="18">
        <v>3.0</v>
      </c>
      <c r="B3" s="18" t="s">
        <v>132</v>
      </c>
    </row>
    <row r="4">
      <c r="A4" s="18">
        <v>4.0</v>
      </c>
      <c r="B4" s="18" t="s">
        <v>132</v>
      </c>
    </row>
    <row r="5">
      <c r="A5" s="18">
        <v>5.0</v>
      </c>
      <c r="B5" s="18" t="s">
        <v>132</v>
      </c>
    </row>
    <row r="6">
      <c r="A6" s="18">
        <v>6.0</v>
      </c>
      <c r="B6" s="18" t="s">
        <v>132</v>
      </c>
    </row>
    <row r="7">
      <c r="A7" s="18">
        <v>7.0</v>
      </c>
      <c r="B7" s="18" t="s">
        <v>132</v>
      </c>
    </row>
    <row r="8">
      <c r="A8" s="18">
        <v>8.0</v>
      </c>
      <c r="B8" s="18" t="s">
        <v>132</v>
      </c>
    </row>
    <row r="9">
      <c r="A9" s="18">
        <v>9.0</v>
      </c>
      <c r="B9" s="18" t="s">
        <v>133</v>
      </c>
    </row>
    <row r="10">
      <c r="A10" s="18">
        <v>10.0</v>
      </c>
      <c r="B10" s="18" t="s">
        <v>133</v>
      </c>
    </row>
    <row r="11">
      <c r="A11" s="18">
        <v>11.0</v>
      </c>
      <c r="B11" s="18" t="s">
        <v>133</v>
      </c>
    </row>
    <row r="12">
      <c r="A12" s="18">
        <v>12.0</v>
      </c>
      <c r="B12" s="18" t="s">
        <v>133</v>
      </c>
    </row>
    <row r="13">
      <c r="A13" s="18">
        <v>13.0</v>
      </c>
      <c r="B13" s="18" t="s">
        <v>30</v>
      </c>
    </row>
    <row r="14">
      <c r="A14" s="18">
        <v>14.0</v>
      </c>
      <c r="B14" s="18" t="s">
        <v>30</v>
      </c>
    </row>
    <row r="15">
      <c r="A15" s="18">
        <v>15.0</v>
      </c>
      <c r="B15" s="18" t="s">
        <v>30</v>
      </c>
    </row>
    <row r="16">
      <c r="A16" s="18">
        <v>16.0</v>
      </c>
      <c r="B16" s="18" t="s">
        <v>134</v>
      </c>
    </row>
    <row r="17">
      <c r="A17" s="18">
        <v>17.0</v>
      </c>
      <c r="B17" s="18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26.75"/>
    <col customWidth="1" min="3" max="3" width="13.5"/>
    <col customWidth="1" min="4" max="4" width="10.75"/>
    <col customWidth="1" min="5" max="8" width="16.5"/>
    <col customWidth="1" min="9" max="9" width="14.88"/>
    <col customWidth="1" min="10" max="26" width="7.63"/>
  </cols>
  <sheetData>
    <row r="1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136</v>
      </c>
      <c r="B2" s="1" t="s">
        <v>137</v>
      </c>
      <c r="C2" s="1" t="s">
        <v>138</v>
      </c>
      <c r="D2" s="1" t="s">
        <v>139</v>
      </c>
      <c r="E2" s="1" t="s">
        <v>140</v>
      </c>
      <c r="F2" s="1" t="s">
        <v>141</v>
      </c>
      <c r="G2" s="1" t="s">
        <v>142</v>
      </c>
      <c r="H2" s="1" t="s">
        <v>143</v>
      </c>
      <c r="I2" s="1" t="s">
        <v>35</v>
      </c>
      <c r="J2" s="1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9" t="s">
        <v>144</v>
      </c>
      <c r="B3" s="19" t="s">
        <v>145</v>
      </c>
      <c r="C3" s="19" t="s">
        <v>146</v>
      </c>
      <c r="D3" s="19" t="s">
        <v>147</v>
      </c>
      <c r="E3" s="19" t="s">
        <v>148</v>
      </c>
      <c r="F3" t="s">
        <v>148</v>
      </c>
      <c r="G3">
        <v>1.0</v>
      </c>
      <c r="H3" t="s">
        <v>149</v>
      </c>
      <c r="I3">
        <v>1.7086185E7</v>
      </c>
      <c r="J3" s="19" t="s">
        <v>150</v>
      </c>
    </row>
    <row r="4">
      <c r="A4" s="19" t="s">
        <v>151</v>
      </c>
      <c r="B4" s="19" t="s">
        <v>152</v>
      </c>
      <c r="C4" s="19" t="s">
        <v>153</v>
      </c>
      <c r="D4" s="19" t="s">
        <v>147</v>
      </c>
      <c r="E4" s="19" t="s">
        <v>148</v>
      </c>
      <c r="F4" t="s">
        <v>148</v>
      </c>
      <c r="G4">
        <v>1.0</v>
      </c>
      <c r="H4" t="s">
        <v>149</v>
      </c>
      <c r="I4">
        <v>1.7086185E7</v>
      </c>
      <c r="J4" s="19" t="s">
        <v>150</v>
      </c>
    </row>
    <row r="5">
      <c r="A5" s="19" t="s">
        <v>154</v>
      </c>
      <c r="B5" s="19" t="s">
        <v>155</v>
      </c>
      <c r="C5" s="19" t="s">
        <v>156</v>
      </c>
      <c r="D5" s="19" t="s">
        <v>147</v>
      </c>
      <c r="E5" s="19" t="s">
        <v>148</v>
      </c>
      <c r="F5" t="s">
        <v>148</v>
      </c>
      <c r="G5">
        <v>1.0</v>
      </c>
      <c r="H5" t="s">
        <v>149</v>
      </c>
      <c r="I5">
        <v>1.7086185E7</v>
      </c>
      <c r="J5" s="19" t="s">
        <v>150</v>
      </c>
    </row>
    <row r="6">
      <c r="A6" s="19" t="s">
        <v>157</v>
      </c>
      <c r="B6" s="19" t="s">
        <v>158</v>
      </c>
      <c r="C6" s="19" t="s">
        <v>159</v>
      </c>
      <c r="D6" s="19" t="s">
        <v>147</v>
      </c>
      <c r="F6" t="s">
        <v>160</v>
      </c>
      <c r="G6">
        <v>5.0</v>
      </c>
      <c r="H6" t="s">
        <v>161</v>
      </c>
      <c r="I6" t="s">
        <v>162</v>
      </c>
      <c r="J6" s="19" t="s">
        <v>163</v>
      </c>
    </row>
    <row r="7">
      <c r="A7" s="19" t="s">
        <v>164</v>
      </c>
      <c r="B7" s="19" t="s">
        <v>165</v>
      </c>
      <c r="C7" s="19" t="s">
        <v>166</v>
      </c>
      <c r="D7" s="19" t="s">
        <v>147</v>
      </c>
      <c r="E7" s="20" t="s">
        <v>167</v>
      </c>
      <c r="F7" t="s">
        <v>168</v>
      </c>
      <c r="G7">
        <v>2.0</v>
      </c>
      <c r="H7" t="s">
        <v>169</v>
      </c>
      <c r="I7" s="19">
        <v>1.8635673E7</v>
      </c>
    </row>
    <row r="8">
      <c r="A8" s="19" t="s">
        <v>170</v>
      </c>
      <c r="B8" s="19" t="s">
        <v>171</v>
      </c>
      <c r="C8" s="19" t="s">
        <v>172</v>
      </c>
      <c r="D8" s="19" t="s">
        <v>147</v>
      </c>
      <c r="E8" s="21" t="s">
        <v>167</v>
      </c>
      <c r="F8" t="s">
        <v>160</v>
      </c>
      <c r="G8">
        <v>4.0</v>
      </c>
      <c r="H8" t="s">
        <v>161</v>
      </c>
      <c r="I8" t="s">
        <v>173</v>
      </c>
      <c r="J8" s="19" t="s">
        <v>174</v>
      </c>
    </row>
    <row r="9">
      <c r="A9" s="19" t="s">
        <v>175</v>
      </c>
      <c r="B9" s="19" t="s">
        <v>176</v>
      </c>
      <c r="C9" s="19" t="s">
        <v>177</v>
      </c>
      <c r="D9" s="19" t="s">
        <v>147</v>
      </c>
      <c r="E9" s="19" t="s">
        <v>148</v>
      </c>
      <c r="F9" t="s">
        <v>148</v>
      </c>
      <c r="G9">
        <v>1.0</v>
      </c>
      <c r="H9" t="s">
        <v>178</v>
      </c>
      <c r="I9" s="19">
        <v>2.2479329E7</v>
      </c>
    </row>
    <row r="10">
      <c r="A10" s="19" t="s">
        <v>179</v>
      </c>
      <c r="B10" s="19" t="s">
        <v>180</v>
      </c>
      <c r="C10" s="19" t="s">
        <v>181</v>
      </c>
      <c r="D10" s="19" t="s">
        <v>147</v>
      </c>
      <c r="E10" s="19" t="s">
        <v>167</v>
      </c>
      <c r="F10" t="s">
        <v>167</v>
      </c>
      <c r="G10">
        <v>1.0</v>
      </c>
      <c r="H10" t="s">
        <v>178</v>
      </c>
      <c r="I10" s="19">
        <v>2.2479329E7</v>
      </c>
    </row>
    <row r="11">
      <c r="A11" s="19" t="s">
        <v>182</v>
      </c>
      <c r="B11" s="19" t="s">
        <v>183</v>
      </c>
      <c r="C11" s="19" t="s">
        <v>184</v>
      </c>
      <c r="D11" s="19" t="s">
        <v>147</v>
      </c>
      <c r="F11" t="s">
        <v>148</v>
      </c>
      <c r="G11">
        <v>1.0</v>
      </c>
      <c r="H11" t="s">
        <v>185</v>
      </c>
      <c r="I11" s="19">
        <v>1.4963845E8</v>
      </c>
    </row>
    <row r="12">
      <c r="A12" s="19" t="s">
        <v>186</v>
      </c>
      <c r="B12" s="19" t="s">
        <v>187</v>
      </c>
      <c r="C12" s="19" t="s">
        <v>188</v>
      </c>
      <c r="D12" s="19" t="s">
        <v>147</v>
      </c>
      <c r="E12" s="19" t="s">
        <v>167</v>
      </c>
      <c r="F12" t="s">
        <v>167</v>
      </c>
      <c r="G12">
        <v>1.0</v>
      </c>
      <c r="H12" t="s">
        <v>189</v>
      </c>
      <c r="I12" s="19">
        <v>1.4963845E8</v>
      </c>
    </row>
    <row r="13">
      <c r="A13" s="19" t="s">
        <v>190</v>
      </c>
      <c r="B13" s="19" t="s">
        <v>191</v>
      </c>
      <c r="D13" s="19" t="s">
        <v>147</v>
      </c>
      <c r="E13" s="20" t="s">
        <v>168</v>
      </c>
      <c r="F13" t="s">
        <v>148</v>
      </c>
      <c r="G13">
        <v>1.0</v>
      </c>
      <c r="H13" t="s">
        <v>149</v>
      </c>
      <c r="I13" s="19">
        <v>2.5833151E7</v>
      </c>
    </row>
    <row r="14">
      <c r="B14" s="22" t="s">
        <v>192</v>
      </c>
      <c r="C14" s="19" t="s">
        <v>193</v>
      </c>
      <c r="D14" s="19" t="s">
        <v>194</v>
      </c>
      <c r="E14" s="19" t="s">
        <v>148</v>
      </c>
      <c r="G14" s="23">
        <v>1.0</v>
      </c>
      <c r="H14" s="24"/>
      <c r="I14" s="23">
        <v>2.2479329E7</v>
      </c>
      <c r="J14" t="s">
        <v>195</v>
      </c>
    </row>
    <row r="15">
      <c r="B15" t="s">
        <v>196</v>
      </c>
      <c r="C15" s="19" t="s">
        <v>197</v>
      </c>
      <c r="D15" s="19" t="s">
        <v>194</v>
      </c>
      <c r="E15" s="19" t="s">
        <v>167</v>
      </c>
      <c r="G15" s="23">
        <v>1.0</v>
      </c>
      <c r="I15" s="23">
        <v>2.6580071E7</v>
      </c>
      <c r="J15" s="19" t="s">
        <v>195</v>
      </c>
    </row>
    <row r="16">
      <c r="F16" s="24"/>
      <c r="G16" s="24"/>
      <c r="H16" s="25"/>
    </row>
    <row r="17" ht="15.75" customHeight="1">
      <c r="F17" s="24"/>
      <c r="H17" s="25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2020-02-18T10:38:16Z</dcterms:created>
  <dc:creator>z633142</dc:creator>
</cp:coreProperties>
</file>