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Main scoring sheet" sheetId="1" r:id="rId1"/>
    <sheet name="Scores and classifications" sheetId="3" r:id="rId2"/>
    <sheet name="List of variants curated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/>
  <c r="G33"/>
  <c r="B13" l="1"/>
  <c r="B15" l="1"/>
</calcChain>
</file>

<file path=xl/sharedStrings.xml><?xml version="1.0" encoding="utf-8"?>
<sst xmlns="http://schemas.openxmlformats.org/spreadsheetml/2006/main" count="304" uniqueCount="205">
  <si>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</si>
  <si>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</si>
  <si>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</si>
  <si>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</si>
  <si>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</si>
  <si>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</si>
  <si>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</si>
  <si>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</si>
  <si>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</si>
  <si>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</si>
  <si>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</si>
  <si>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</si>
  <si>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</si>
  <si>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</si>
  <si>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</si>
  <si>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</si>
  <si>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</si>
  <si>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</si>
  <si>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</si>
  <si>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</si>
  <si>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</si>
  <si>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</si>
  <si>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</si>
  <si>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</si>
  <si>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</si>
  <si>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</si>
  <si>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</si>
  <si>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</si>
  <si>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</si>
  <si>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</si>
  <si>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</si>
  <si>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</si>
  <si>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</si>
  <si>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</si>
  <si>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</si>
  <si>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</si>
  <si>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</si>
  <si>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</si>
  <si>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</si>
  <si>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</si>
  <si>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</si>
  <si>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</si>
  <si>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</si>
  <si>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</si>
  <si>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</si>
  <si>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</si>
  <si>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</si>
  <si>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</si>
  <si>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</si>
  <si>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</si>
  <si>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</si>
  <si>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</si>
  <si>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</si>
  <si>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</si>
  <si>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</si>
  <si>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</si>
  <si>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</si>
  <si>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</si>
  <si>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</si>
  <si>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</si>
  <si>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</si>
  <si>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</si>
  <si>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</si>
  <si>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</si>
  <si>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</si>
  <si>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</si>
  <si>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</si>
  <si>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</si>
  <si>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</si>
  <si>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</si>
  <si>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</si>
  <si>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Please specify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</si>
  <si>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</si>
  <si>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</si>
  <si>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</si>
  <si>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</si>
  <si>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</si>
  <si>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</si>
  <si>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</si>
  <si>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</si>
  <si>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</si>
  <si>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</si>
  <si>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</si>
  <si>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</si>
  <si>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</si>
  <si>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</si>
  <si>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</si>
  <si>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</si>
  <si>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</si>
  <si>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</si>
  <si>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</si>
  <si>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</si>
  <si>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</si>
  <si>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</si>
  <si>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</si>
  <si>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</si>
  <si>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</si>
  <si>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</si>
  <si>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</si>
  <si>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</si>
  <si>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</si>
  <si>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</si>
  <si>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</si>
  <si>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</si>
  <si>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</si>
  <si>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</si>
  <si>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</si>
  <si>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</si>
  <si>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Please specify (1-2 sentences max)</t>
  </si>
  <si>
    <t>RF</t>
  </si>
  <si>
    <t>RB</t>
  </si>
  <si>
    <t>HSD3B2</t>
  </si>
  <si>
    <t>SDR11E2, HSDB, HSD3B</t>
  </si>
  <si>
    <t>46, XYDSD/ Adrenal hyperplasia, congenital, due to 3-beta-hydroxysteroid dehydrogenase 2 deficiency (OMIM: 201810)</t>
  </si>
  <si>
    <t xml:space="preserve">See for previous references 30865283. </t>
  </si>
  <si>
    <t>Agreement</t>
  </si>
  <si>
    <t xml:space="preserve">Autosomal recessive </t>
  </si>
  <si>
    <t>pLI=0</t>
  </si>
  <si>
    <t>Autosomal recessive</t>
  </si>
  <si>
    <t>Sanger Sequencing</t>
  </si>
  <si>
    <t>&gt;10</t>
  </si>
  <si>
    <t>&gt;4</t>
  </si>
  <si>
    <t>&gt;3</t>
  </si>
  <si>
    <t>Yes, detected in testis, ovary and adrenal gland</t>
  </si>
  <si>
    <t xml:space="preserve">Yes, with genes involved in Disorders of Sex Development </t>
  </si>
  <si>
    <t>Yes</t>
  </si>
  <si>
    <t>C. elegans is sterile</t>
  </si>
  <si>
    <t>Zebrafish, C. Elegans</t>
  </si>
  <si>
    <t>Syndromic infertility</t>
  </si>
  <si>
    <t>Pre-testicular</t>
  </si>
  <si>
    <t>Adrenal gland dysfunction</t>
  </si>
  <si>
    <t>Normozoospermia/oligozoospermia/azoospermia</t>
  </si>
  <si>
    <t>Variable</t>
  </si>
  <si>
    <t>Yes, different levels of masculinization</t>
  </si>
  <si>
    <t>DSD comobrbidities</t>
  </si>
  <si>
    <t>Wide range of infertile phenotypes from severe DSD to mild DSD including conserved spermatogenesis</t>
  </si>
  <si>
    <t>mostly familial</t>
  </si>
  <si>
    <t>OMIM: autosomal recessive; domino: very likely recessive</t>
  </si>
  <si>
    <t>Sanger sequencing</t>
  </si>
  <si>
    <t>C.elegans, zebrafish</t>
  </si>
  <si>
    <t>congenital Adrenal hyperplasia; OMIM: 613890</t>
  </si>
  <si>
    <t>Not clear</t>
  </si>
  <si>
    <t>No sperm</t>
  </si>
  <si>
    <t>NA</t>
  </si>
  <si>
    <t>Salt wasting, Hypospadia</t>
  </si>
  <si>
    <t xml:space="preserve">None </t>
  </si>
  <si>
    <t>See 30865283.</t>
  </si>
  <si>
    <t>HPA</t>
  </si>
  <si>
    <t>String</t>
  </si>
  <si>
    <t>Wormbase</t>
  </si>
  <si>
    <t> 10843183</t>
  </si>
  <si>
    <t>0.5</t>
  </si>
  <si>
    <t>5.5</t>
  </si>
  <si>
    <t>Chr1(GRCh37):119958058C&gt;T</t>
  </si>
  <si>
    <t>HSD3B2(NM_000198.4):c.16C&gt;T</t>
  </si>
  <si>
    <t>p.(Leu6Phe)</t>
  </si>
  <si>
    <t>Homozygosis</t>
  </si>
  <si>
    <t>Likely Pathogenic</t>
  </si>
  <si>
    <t>Pakistan</t>
  </si>
  <si>
    <t>Chr1(GRCh37):119965188G&gt;A</t>
  </si>
  <si>
    <t>HSD3B2(NM_000198.4):c.1064G&gt;A</t>
  </si>
  <si>
    <t>p.(Trp355Ter)</t>
  </si>
  <si>
    <t>Pathogenic</t>
  </si>
  <si>
    <t>2 families</t>
  </si>
  <si>
    <t>Bangladesh and South Arabia?</t>
  </si>
  <si>
    <t>18252794, 28870780</t>
  </si>
  <si>
    <t>Chr1(GRCh37):119965187T&gt;C</t>
  </si>
  <si>
    <t xml:space="preserve">HSD3B2(NM_000198.4):c.1063T&gt;C </t>
  </si>
  <si>
    <t>p.(Trp355Arg)</t>
  </si>
  <si>
    <t>VUS</t>
  </si>
  <si>
    <t>1 family</t>
  </si>
  <si>
    <t>Turkey</t>
  </si>
  <si>
    <t>Chr1(GRCh37):119965124C&gt;T</t>
  </si>
  <si>
    <t xml:space="preserve">HSD3B2(NM_000198.4):c.1000C&gt;T </t>
  </si>
  <si>
    <t>p.(Gln334Ter)</t>
  </si>
  <si>
    <t>South Arabia?</t>
  </si>
  <si>
    <t>Chr1(GRCh37):119958071C&gt;A</t>
  </si>
  <si>
    <t xml:space="preserve">HSD3B2(NM_000198.4):c.29C&gt;A </t>
  </si>
  <si>
    <t>p.(Ala10Glu)</t>
  </si>
  <si>
    <t>Likely Pathogenic (PS1 PM1 PM2 PP5)</t>
  </si>
  <si>
    <t>French-Canadian</t>
  </si>
  <si>
    <t>Chr1(GRCh37):119964808_119964834del</t>
  </si>
  <si>
    <t>HSD3B2(NM_000198.4):c.687_713del</t>
  </si>
  <si>
    <t>p.(Trp230_Ala238del)</t>
  </si>
  <si>
    <t>Sri Lanka</t>
  </si>
  <si>
    <t>Chr1(GRCh37):119958086G&gt;A</t>
  </si>
  <si>
    <t xml:space="preserve">HSD3B2(NM_000198.4):c.44G&gt;A </t>
  </si>
  <si>
    <t>p.(Gly15Asp)</t>
  </si>
  <si>
    <t>Algerian</t>
  </si>
  <si>
    <t>Chr1(GRCh37):119964447T&gt;G</t>
  </si>
  <si>
    <t>HSD3B2(NM_000198.4):c.323T&gt;G</t>
  </si>
  <si>
    <t>(p.Leu108Trp)</t>
  </si>
  <si>
    <t>Compound heterozygosis</t>
  </si>
  <si>
    <t>Iberian</t>
  </si>
  <si>
    <t xml:space="preserve">HSD3B2(NM_000198.4):c.557C&gt;T </t>
  </si>
  <si>
    <t>p.(Pro186Leu)</t>
  </si>
  <si>
    <t>Likely pathogenic</t>
  </si>
  <si>
    <t>Compound-heterozygous</t>
  </si>
  <si>
    <t>c.645A&gt;T</t>
  </si>
  <si>
    <t>p.Glu215Asp</t>
  </si>
  <si>
    <t xml:space="preserve">HSD3B2(NM_000198.4):c.614T&gt;A </t>
  </si>
  <si>
    <t>p.(Leu205Gln)</t>
  </si>
  <si>
    <t>n.a</t>
  </si>
  <si>
    <t>Only some examples are listed  . See Oud et al. 2019 review for further details and previous curated variants</t>
  </si>
  <si>
    <r>
      <t xml:space="preserve">Relevant pathology </t>
    </r>
    <r>
      <rPr>
        <i/>
        <sz val="11"/>
        <rFont val="Calibri"/>
        <family val="2"/>
        <scheme val="minor"/>
      </rPr>
      <t>in vitro</t>
    </r>
    <r>
      <rPr>
        <sz val="11"/>
        <rFont val="Calibri"/>
        <family val="2"/>
        <scheme val="minor"/>
      </rPr>
      <t xml:space="preserve"> after similar genetic modification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</si>
</sst>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21212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rgb="FF222222"/>
      <name val="Segoe UI"/>
      <family val="2"/>
    </font>
    <font>
      <sz val="11"/>
      <color rgb="FF2A2A2A"/>
      <name val="Arial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70" zoomScaleNormal="70" workbookViewId="0">
      <selection activeCell="A6" sqref="A6"/>
    </sheetView>
  </sheetViews>
  <sheetFormatPr baseColWidth="10" defaultColWidth="9.125" defaultRowHeight="15"/>
  <cols>
    <col min="1" max="1" width="85" style="19" customWidth="1"/>
    <col min="2" max="4" width="22.125" style="19" customWidth="1"/>
    <col min="5" max="5" width="20.375" style="19" customWidth="1"/>
    <col min="6" max="6" width="47.25" style="19" customWidth="1"/>
    <col min="7" max="8" width="23.75" style="19" customWidth="1"/>
    <col min="9" max="9" width="11.125" style="19" customWidth="1"/>
    <col min="10" max="16384" width="9.125" style="19"/>
  </cols>
  <sheetData>
    <row r="1" spans="1:3" s="18" customFormat="1">
      <c r="A1" s="18" t="s">
        <v>62</v>
      </c>
      <c r="B1" s="18" t="s">
        <v>2</v>
      </c>
      <c r="C1" s="18" t="s">
        <v>83</v>
      </c>
    </row>
    <row r="2" spans="1:3">
      <c r="A2" s="19" t="s">
        <v>91</v>
      </c>
      <c r="B2" s="19" t="s">
        <v>109</v>
      </c>
    </row>
    <row r="3" spans="1:3">
      <c r="A3" s="19" t="s">
        <v>92</v>
      </c>
      <c r="B3" s="19" t="s">
        <v>110</v>
      </c>
    </row>
    <row r="4" spans="1:3">
      <c r="A4" s="19" t="s">
        <v>11</v>
      </c>
      <c r="B4" s="20">
        <v>44193</v>
      </c>
      <c r="C4" s="21"/>
    </row>
    <row r="5" spans="1:3">
      <c r="A5" s="19" t="s">
        <v>86</v>
      </c>
      <c r="B5" s="22" t="s">
        <v>111</v>
      </c>
      <c r="C5" s="22" t="s">
        <v>87</v>
      </c>
    </row>
    <row r="6" spans="1:3">
      <c r="A6" s="19" t="s">
        <v>5</v>
      </c>
      <c r="B6" s="19" t="s">
        <v>112</v>
      </c>
      <c r="C6" s="22" t="s">
        <v>88</v>
      </c>
    </row>
    <row r="7" spans="1:3">
      <c r="A7" s="19" t="s">
        <v>84</v>
      </c>
      <c r="B7" s="15" t="s">
        <v>113</v>
      </c>
      <c r="C7" s="22" t="s">
        <v>85</v>
      </c>
    </row>
    <row r="8" spans="1:3">
      <c r="A8" s="19" t="s">
        <v>61</v>
      </c>
      <c r="B8" s="19" t="s">
        <v>114</v>
      </c>
    </row>
    <row r="10" spans="1:3" s="18" customFormat="1">
      <c r="A10" s="18" t="s">
        <v>102</v>
      </c>
    </row>
    <row r="11" spans="1:3">
      <c r="A11" s="19" t="s">
        <v>93</v>
      </c>
      <c r="B11" s="19">
        <v>16.5</v>
      </c>
    </row>
    <row r="12" spans="1:3">
      <c r="A12" s="19" t="s">
        <v>94</v>
      </c>
      <c r="B12" s="19">
        <v>16.5</v>
      </c>
    </row>
    <row r="13" spans="1:3">
      <c r="A13" s="19" t="s">
        <v>99</v>
      </c>
      <c r="B13" s="19">
        <f>ABS(B11-B12)</f>
        <v>0</v>
      </c>
    </row>
    <row r="14" spans="1:3">
      <c r="A14" s="19" t="s">
        <v>100</v>
      </c>
      <c r="B14" s="19" t="s">
        <v>115</v>
      </c>
      <c r="C14" s="22" t="s">
        <v>104</v>
      </c>
    </row>
    <row r="15" spans="1:3" s="23" customFormat="1">
      <c r="A15" s="23" t="s">
        <v>103</v>
      </c>
      <c r="B15" s="23">
        <f>AVERAGE(B11:B12)</f>
        <v>16.5</v>
      </c>
    </row>
    <row r="16" spans="1:3" s="23" customFormat="1">
      <c r="A16" s="23" t="s">
        <v>101</v>
      </c>
      <c r="B16" s="23" t="s">
        <v>65</v>
      </c>
    </row>
    <row r="18" spans="1:9" s="24" customFormat="1">
      <c r="A18" s="18" t="s">
        <v>7</v>
      </c>
      <c r="B18" s="18" t="s">
        <v>89</v>
      </c>
      <c r="C18" s="18" t="s">
        <v>90</v>
      </c>
      <c r="D18" s="18" t="s">
        <v>12</v>
      </c>
      <c r="E18" s="18" t="s">
        <v>9</v>
      </c>
      <c r="F18" s="18" t="s">
        <v>3</v>
      </c>
    </row>
    <row r="19" spans="1:9" s="3" customFormat="1">
      <c r="A19" s="3" t="s">
        <v>20</v>
      </c>
      <c r="B19" s="3" t="s">
        <v>21</v>
      </c>
      <c r="C19" s="3" t="s">
        <v>136</v>
      </c>
      <c r="D19" s="5" t="s">
        <v>21</v>
      </c>
    </row>
    <row r="20" spans="1:9">
      <c r="A20" s="19" t="s">
        <v>0</v>
      </c>
      <c r="B20" s="19" t="s">
        <v>116</v>
      </c>
      <c r="C20" s="19" t="s">
        <v>118</v>
      </c>
      <c r="D20" s="22" t="s">
        <v>13</v>
      </c>
      <c r="E20" s="3"/>
    </row>
    <row r="21" spans="1:9">
      <c r="A21" s="19" t="s">
        <v>1</v>
      </c>
      <c r="C21" s="19" t="s">
        <v>118</v>
      </c>
      <c r="D21" s="22" t="s">
        <v>13</v>
      </c>
    </row>
    <row r="22" spans="1:9">
      <c r="A22" s="19" t="s">
        <v>10</v>
      </c>
      <c r="B22" s="3" t="s">
        <v>117</v>
      </c>
      <c r="C22" s="3" t="s">
        <v>137</v>
      </c>
      <c r="D22" s="5" t="s">
        <v>68</v>
      </c>
    </row>
    <row r="23" spans="1:9" s="23" customFormat="1">
      <c r="A23" s="23" t="s">
        <v>4</v>
      </c>
      <c r="B23" s="23" t="s">
        <v>118</v>
      </c>
      <c r="C23" s="23" t="s">
        <v>118</v>
      </c>
      <c r="D23" s="25"/>
    </row>
    <row r="25" spans="1:9" s="18" customFormat="1">
      <c r="A25" s="18" t="s">
        <v>28</v>
      </c>
      <c r="B25" s="18" t="s">
        <v>89</v>
      </c>
      <c r="C25" s="18" t="s">
        <v>2</v>
      </c>
      <c r="D25" s="18" t="s">
        <v>9</v>
      </c>
      <c r="E25" s="18" t="s">
        <v>3</v>
      </c>
      <c r="F25" s="18" t="s">
        <v>32</v>
      </c>
      <c r="G25" s="18" t="s">
        <v>95</v>
      </c>
      <c r="H25" s="18" t="s">
        <v>96</v>
      </c>
      <c r="I25" s="18" t="s">
        <v>83</v>
      </c>
    </row>
    <row r="26" spans="1:9">
      <c r="A26" s="19" t="s">
        <v>29</v>
      </c>
      <c r="B26" s="19" t="s">
        <v>119</v>
      </c>
      <c r="C26" s="19" t="s">
        <v>138</v>
      </c>
      <c r="D26" s="19" t="s">
        <v>150</v>
      </c>
      <c r="F26" s="19" t="s">
        <v>8</v>
      </c>
    </row>
    <row r="27" spans="1:9">
      <c r="A27" s="19" t="s">
        <v>46</v>
      </c>
      <c r="B27" s="19" t="s">
        <v>120</v>
      </c>
      <c r="C27" s="19">
        <v>13</v>
      </c>
      <c r="D27" s="15" t="s">
        <v>146</v>
      </c>
      <c r="F27" s="19" t="s">
        <v>31</v>
      </c>
      <c r="G27" s="19">
        <v>4</v>
      </c>
      <c r="H27" s="19">
        <v>4</v>
      </c>
      <c r="I27" s="22" t="s">
        <v>81</v>
      </c>
    </row>
    <row r="28" spans="1:9">
      <c r="A28" s="19" t="s">
        <v>33</v>
      </c>
      <c r="B28" s="19">
        <v>0</v>
      </c>
      <c r="C28" s="19">
        <v>0</v>
      </c>
      <c r="F28" s="19" t="s">
        <v>40</v>
      </c>
      <c r="G28" s="19">
        <v>0</v>
      </c>
      <c r="H28" s="19">
        <v>0</v>
      </c>
    </row>
    <row r="29" spans="1:9">
      <c r="A29" s="19" t="s">
        <v>34</v>
      </c>
      <c r="B29" s="19">
        <v>0</v>
      </c>
      <c r="C29" s="19">
        <v>0</v>
      </c>
      <c r="F29" s="19" t="s">
        <v>35</v>
      </c>
      <c r="G29" s="19">
        <v>0</v>
      </c>
      <c r="H29" s="19">
        <v>0</v>
      </c>
    </row>
    <row r="30" spans="1:9">
      <c r="A30" s="19" t="s">
        <v>45</v>
      </c>
      <c r="B30" s="19" t="s">
        <v>121</v>
      </c>
      <c r="C30" s="19">
        <v>4</v>
      </c>
      <c r="D30" s="15" t="s">
        <v>146</v>
      </c>
      <c r="F30" s="19" t="s">
        <v>8</v>
      </c>
      <c r="G30" s="19">
        <v>0</v>
      </c>
      <c r="H30" s="19">
        <v>0</v>
      </c>
    </row>
    <row r="31" spans="1:9">
      <c r="A31" s="19" t="s">
        <v>42</v>
      </c>
      <c r="B31" s="19" t="s">
        <v>121</v>
      </c>
      <c r="C31" s="19">
        <v>4</v>
      </c>
      <c r="D31" s="15" t="s">
        <v>146</v>
      </c>
      <c r="F31" s="19" t="s">
        <v>76</v>
      </c>
      <c r="G31" s="19">
        <v>4</v>
      </c>
      <c r="H31" s="19">
        <v>4</v>
      </c>
    </row>
    <row r="32" spans="1:9">
      <c r="A32" s="19" t="s">
        <v>70</v>
      </c>
      <c r="B32" s="19" t="s">
        <v>122</v>
      </c>
      <c r="C32" s="19">
        <v>3</v>
      </c>
      <c r="D32" s="15" t="s">
        <v>146</v>
      </c>
      <c r="F32" s="19" t="s">
        <v>75</v>
      </c>
      <c r="G32" s="19">
        <v>3</v>
      </c>
      <c r="H32" s="19">
        <v>3</v>
      </c>
      <c r="I32" s="22" t="s">
        <v>82</v>
      </c>
    </row>
    <row r="33" spans="1:9" s="26" customFormat="1">
      <c r="F33" s="23" t="s">
        <v>39</v>
      </c>
      <c r="G33" s="23">
        <f>SUM(G27:G32)</f>
        <v>11</v>
      </c>
      <c r="H33" s="23">
        <v>11</v>
      </c>
    </row>
    <row r="35" spans="1:9" s="24" customFormat="1">
      <c r="A35" s="18" t="s">
        <v>47</v>
      </c>
      <c r="B35" s="18" t="s">
        <v>89</v>
      </c>
      <c r="C35" s="18" t="s">
        <v>2</v>
      </c>
      <c r="D35" s="18" t="s">
        <v>9</v>
      </c>
      <c r="E35" s="18" t="s">
        <v>3</v>
      </c>
      <c r="F35" s="18" t="s">
        <v>32</v>
      </c>
      <c r="G35" s="18" t="s">
        <v>30</v>
      </c>
      <c r="H35" s="18" t="s">
        <v>30</v>
      </c>
      <c r="I35" s="18" t="s">
        <v>83</v>
      </c>
    </row>
    <row r="36" spans="1:9">
      <c r="A36" s="19" t="s">
        <v>49</v>
      </c>
      <c r="B36" s="19" t="s">
        <v>123</v>
      </c>
      <c r="C36" s="19" t="s">
        <v>125</v>
      </c>
      <c r="D36" s="19" t="s">
        <v>147</v>
      </c>
      <c r="F36" s="19" t="s">
        <v>50</v>
      </c>
      <c r="G36" s="19">
        <v>1</v>
      </c>
      <c r="H36" s="19">
        <v>1</v>
      </c>
      <c r="I36" s="22" t="s">
        <v>78</v>
      </c>
    </row>
    <row r="37" spans="1:9">
      <c r="A37" s="19" t="s">
        <v>52</v>
      </c>
      <c r="B37" s="19" t="s">
        <v>124</v>
      </c>
      <c r="C37" s="19" t="s">
        <v>125</v>
      </c>
      <c r="D37" s="19" t="s">
        <v>148</v>
      </c>
      <c r="F37" s="19" t="s">
        <v>51</v>
      </c>
      <c r="G37" s="19">
        <v>1</v>
      </c>
      <c r="H37" s="19">
        <v>1</v>
      </c>
      <c r="I37" s="22" t="s">
        <v>79</v>
      </c>
    </row>
    <row r="38" spans="1:9">
      <c r="A38" s="19" t="s">
        <v>204</v>
      </c>
      <c r="B38" s="19" t="s">
        <v>125</v>
      </c>
      <c r="C38" s="19" t="s">
        <v>125</v>
      </c>
      <c r="D38" s="15" t="s">
        <v>146</v>
      </c>
      <c r="F38" s="19" t="s">
        <v>53</v>
      </c>
      <c r="G38" s="19">
        <v>1</v>
      </c>
      <c r="H38" s="19">
        <v>1</v>
      </c>
    </row>
    <row r="39" spans="1:9">
      <c r="A39" s="19" t="s">
        <v>55</v>
      </c>
      <c r="B39" s="19" t="s">
        <v>125</v>
      </c>
      <c r="C39" s="19" t="s">
        <v>125</v>
      </c>
      <c r="D39" s="15" t="s">
        <v>146</v>
      </c>
      <c r="F39" s="19" t="s">
        <v>54</v>
      </c>
      <c r="G39" s="19">
        <v>1</v>
      </c>
      <c r="H39" s="19">
        <v>1</v>
      </c>
    </row>
    <row r="40" spans="1:9">
      <c r="A40" s="19" t="s">
        <v>58</v>
      </c>
      <c r="B40" s="19" t="s">
        <v>125</v>
      </c>
      <c r="C40" s="19" t="s">
        <v>125</v>
      </c>
      <c r="D40" s="19">
        <v>25322271</v>
      </c>
      <c r="F40" s="19" t="s">
        <v>56</v>
      </c>
      <c r="G40" s="19">
        <v>1</v>
      </c>
      <c r="H40" s="19">
        <v>1</v>
      </c>
      <c r="I40" s="22" t="s">
        <v>80</v>
      </c>
    </row>
    <row r="41" spans="1:9">
      <c r="A41" s="19" t="s">
        <v>59</v>
      </c>
      <c r="B41" s="19" t="s">
        <v>126</v>
      </c>
      <c r="C41" s="19" t="s">
        <v>125</v>
      </c>
      <c r="D41" s="19" t="s">
        <v>149</v>
      </c>
      <c r="F41" s="19" t="s">
        <v>57</v>
      </c>
      <c r="G41" s="19">
        <v>0.5</v>
      </c>
      <c r="H41" s="19" t="s">
        <v>151</v>
      </c>
      <c r="I41" s="22" t="s">
        <v>80</v>
      </c>
    </row>
    <row r="42" spans="1:9">
      <c r="A42" s="19" t="s">
        <v>72</v>
      </c>
      <c r="B42" s="19" t="s">
        <v>127</v>
      </c>
      <c r="C42" s="19" t="s">
        <v>139</v>
      </c>
      <c r="F42" s="19" t="s">
        <v>8</v>
      </c>
      <c r="H42" s="19">
        <v>0</v>
      </c>
    </row>
    <row r="43" spans="1:9" s="26" customFormat="1">
      <c r="F43" s="23" t="s">
        <v>39</v>
      </c>
      <c r="G43" s="23">
        <f>SUM(G36:G41)</f>
        <v>5.5</v>
      </c>
      <c r="H43" s="27" t="s">
        <v>152</v>
      </c>
    </row>
    <row r="45" spans="1:9" s="18" customFormat="1">
      <c r="A45" s="18" t="s">
        <v>48</v>
      </c>
      <c r="B45" s="18" t="s">
        <v>89</v>
      </c>
      <c r="C45" s="18" t="s">
        <v>2</v>
      </c>
      <c r="D45" s="18" t="s">
        <v>12</v>
      </c>
      <c r="E45" s="18" t="s">
        <v>9</v>
      </c>
      <c r="F45" s="18" t="s">
        <v>3</v>
      </c>
    </row>
    <row r="46" spans="1:9">
      <c r="A46" s="19" t="s">
        <v>22</v>
      </c>
      <c r="B46" s="15" t="s">
        <v>128</v>
      </c>
      <c r="C46" s="15" t="s">
        <v>128</v>
      </c>
      <c r="D46" s="22" t="s">
        <v>23</v>
      </c>
    </row>
    <row r="47" spans="1:9">
      <c r="A47" s="19" t="s">
        <v>6</v>
      </c>
      <c r="B47" s="15" t="s">
        <v>129</v>
      </c>
      <c r="C47" s="15" t="s">
        <v>129</v>
      </c>
      <c r="D47" s="22" t="s">
        <v>14</v>
      </c>
    </row>
    <row r="48" spans="1:9">
      <c r="A48" s="19" t="s">
        <v>15</v>
      </c>
      <c r="B48" s="15" t="s">
        <v>130</v>
      </c>
      <c r="C48" s="15"/>
      <c r="D48" s="22" t="s">
        <v>16</v>
      </c>
    </row>
    <row r="49" spans="1:4">
      <c r="A49" s="19" t="s">
        <v>17</v>
      </c>
      <c r="B49" s="15" t="s">
        <v>113</v>
      </c>
      <c r="C49" s="15" t="s">
        <v>140</v>
      </c>
      <c r="D49" s="22" t="s">
        <v>67</v>
      </c>
    </row>
    <row r="50" spans="1:4">
      <c r="A50" s="19" t="s">
        <v>18</v>
      </c>
      <c r="B50" s="15" t="s">
        <v>131</v>
      </c>
      <c r="C50" s="15" t="s">
        <v>131</v>
      </c>
      <c r="D50" s="22" t="s">
        <v>19</v>
      </c>
    </row>
    <row r="51" spans="1:4">
      <c r="A51" s="19" t="s">
        <v>25</v>
      </c>
      <c r="B51" s="15" t="s">
        <v>132</v>
      </c>
      <c r="C51" s="15" t="s">
        <v>141</v>
      </c>
      <c r="D51" s="22" t="s">
        <v>26</v>
      </c>
    </row>
    <row r="52" spans="1:4">
      <c r="A52" s="19" t="s">
        <v>24</v>
      </c>
      <c r="B52" s="15" t="s">
        <v>8</v>
      </c>
      <c r="C52" s="15" t="s">
        <v>142</v>
      </c>
      <c r="D52" s="22" t="s">
        <v>27</v>
      </c>
    </row>
    <row r="53" spans="1:4" s="28" customFormat="1">
      <c r="A53" s="28" t="s">
        <v>105</v>
      </c>
      <c r="B53" s="15" t="s">
        <v>8</v>
      </c>
      <c r="C53" s="15" t="s">
        <v>143</v>
      </c>
      <c r="D53" s="29" t="s">
        <v>71</v>
      </c>
    </row>
    <row r="54" spans="1:4" s="28" customFormat="1">
      <c r="A54" s="28" t="s">
        <v>106</v>
      </c>
      <c r="B54" s="15" t="s">
        <v>8</v>
      </c>
      <c r="C54" s="15" t="s">
        <v>143</v>
      </c>
      <c r="D54" s="29" t="s">
        <v>71</v>
      </c>
    </row>
    <row r="55" spans="1:4" s="28" customFormat="1">
      <c r="A55" s="28" t="s">
        <v>73</v>
      </c>
      <c r="B55" s="15" t="s">
        <v>133</v>
      </c>
      <c r="C55" s="15" t="s">
        <v>125</v>
      </c>
      <c r="D55" s="29" t="s">
        <v>71</v>
      </c>
    </row>
    <row r="56" spans="1:4" s="28" customFormat="1">
      <c r="A56" s="28" t="s">
        <v>74</v>
      </c>
      <c r="B56" s="15" t="s">
        <v>134</v>
      </c>
      <c r="C56" s="15" t="s">
        <v>144</v>
      </c>
      <c r="D56" s="29" t="s">
        <v>71</v>
      </c>
    </row>
    <row r="57" spans="1:4" s="28" customFormat="1">
      <c r="A57" s="28" t="s">
        <v>77</v>
      </c>
      <c r="B57" s="15"/>
      <c r="C57" s="15" t="s">
        <v>145</v>
      </c>
      <c r="D57" s="29" t="s">
        <v>71</v>
      </c>
    </row>
    <row r="58" spans="1:4" s="28" customFormat="1">
      <c r="A58" s="28" t="s">
        <v>107</v>
      </c>
      <c r="B58" s="15" t="s">
        <v>135</v>
      </c>
      <c r="C58" s="15" t="s">
        <v>145</v>
      </c>
      <c r="D58" s="29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:B10"/>
    </sheetView>
  </sheetViews>
  <sheetFormatPr baseColWidth="10" defaultColWidth="9" defaultRowHeight="15"/>
  <cols>
    <col min="2" max="2" width="14" customWidth="1"/>
  </cols>
  <sheetData>
    <row r="1" spans="1:2">
      <c r="A1" s="6">
        <v>1</v>
      </c>
      <c r="B1" s="6" t="s">
        <v>63</v>
      </c>
    </row>
    <row r="2" spans="1:2">
      <c r="A2" s="7">
        <v>2</v>
      </c>
      <c r="B2" s="7" t="s">
        <v>63</v>
      </c>
    </row>
    <row r="3" spans="1:2">
      <c r="A3" s="7">
        <v>3</v>
      </c>
      <c r="B3" s="7" t="s">
        <v>64</v>
      </c>
    </row>
    <row r="4" spans="1:2">
      <c r="A4" s="7">
        <v>4</v>
      </c>
      <c r="B4" s="7" t="s">
        <v>64</v>
      </c>
    </row>
    <row r="5" spans="1:2">
      <c r="A5" s="7">
        <v>5</v>
      </c>
      <c r="B5" s="7" t="s">
        <v>64</v>
      </c>
    </row>
    <row r="6" spans="1:2">
      <c r="A6" s="7">
        <v>6</v>
      </c>
      <c r="B6" s="7" t="s">
        <v>64</v>
      </c>
    </row>
    <row r="7" spans="1:2">
      <c r="A7" s="7">
        <v>7</v>
      </c>
      <c r="B7" s="7" t="s">
        <v>64</v>
      </c>
    </row>
    <row r="8" spans="1:2">
      <c r="A8" s="7">
        <v>8</v>
      </c>
      <c r="B8" s="7" t="s">
        <v>64</v>
      </c>
    </row>
    <row r="9" spans="1:2">
      <c r="A9" s="7">
        <v>9</v>
      </c>
      <c r="B9" s="7" t="s">
        <v>60</v>
      </c>
    </row>
    <row r="10" spans="1:2">
      <c r="A10" s="7">
        <v>10</v>
      </c>
      <c r="B10" s="7" t="s">
        <v>60</v>
      </c>
    </row>
    <row r="11" spans="1:2">
      <c r="A11" s="7">
        <v>11</v>
      </c>
      <c r="B11" s="7" t="s">
        <v>60</v>
      </c>
    </row>
    <row r="12" spans="1:2">
      <c r="A12" s="7">
        <v>12</v>
      </c>
      <c r="B12" s="7" t="s">
        <v>60</v>
      </c>
    </row>
    <row r="13" spans="1:2">
      <c r="A13" s="7">
        <v>13</v>
      </c>
      <c r="B13" s="7" t="s">
        <v>65</v>
      </c>
    </row>
    <row r="14" spans="1:2">
      <c r="A14" s="7">
        <v>14</v>
      </c>
      <c r="B14" s="7" t="s">
        <v>65</v>
      </c>
    </row>
    <row r="15" spans="1:2">
      <c r="A15" s="7">
        <v>15</v>
      </c>
      <c r="B15" s="7" t="s">
        <v>65</v>
      </c>
    </row>
    <row r="16" spans="1:2">
      <c r="A16" s="7">
        <v>16</v>
      </c>
      <c r="B16" s="7" t="s">
        <v>66</v>
      </c>
    </row>
    <row r="17" spans="1:2">
      <c r="A17" s="7">
        <v>17</v>
      </c>
      <c r="B17" s="7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opLeftCell="A3" workbookViewId="0">
      <selection activeCell="B15" sqref="B15"/>
    </sheetView>
  </sheetViews>
  <sheetFormatPr baseColWidth="10" defaultColWidth="9" defaultRowHeight="15"/>
  <cols>
    <col min="1" max="1" width="38.75" bestFit="1" customWidth="1"/>
    <col min="2" max="2" width="30.625" bestFit="1" customWidth="1"/>
    <col min="3" max="3" width="15.375" bestFit="1" customWidth="1"/>
    <col min="4" max="4" width="12.25" bestFit="1" customWidth="1"/>
    <col min="5" max="5" width="18.875" bestFit="1" customWidth="1"/>
    <col min="6" max="8" width="18.875" customWidth="1"/>
    <col min="9" max="9" width="17" bestFit="1" customWidth="1"/>
  </cols>
  <sheetData>
    <row r="1" spans="1:10" s="1" customFormat="1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>
      <c r="A2" s="2" t="s">
        <v>38</v>
      </c>
      <c r="B2" s="2" t="s">
        <v>36</v>
      </c>
      <c r="C2" s="2" t="s">
        <v>37</v>
      </c>
      <c r="D2" s="2" t="s">
        <v>41</v>
      </c>
      <c r="E2" s="2" t="s">
        <v>97</v>
      </c>
      <c r="F2" s="2" t="s">
        <v>98</v>
      </c>
      <c r="G2" s="2" t="s">
        <v>43</v>
      </c>
      <c r="H2" s="2" t="s">
        <v>44</v>
      </c>
      <c r="I2" s="2" t="s">
        <v>9</v>
      </c>
      <c r="J2" s="4" t="s">
        <v>3</v>
      </c>
    </row>
    <row r="3" spans="1:10" s="12" customFormat="1">
      <c r="A3" s="10" t="s">
        <v>203</v>
      </c>
      <c r="B3" s="11"/>
      <c r="C3" s="11"/>
      <c r="D3" s="11"/>
      <c r="E3" s="11"/>
      <c r="F3" s="11"/>
      <c r="G3" s="11"/>
      <c r="H3" s="11"/>
      <c r="I3" s="11"/>
    </row>
    <row r="4" spans="1:10" s="13" customFormat="1">
      <c r="A4" s="13" t="s">
        <v>153</v>
      </c>
      <c r="B4" s="14" t="s">
        <v>154</v>
      </c>
      <c r="C4" s="13" t="s">
        <v>155</v>
      </c>
      <c r="D4" s="13" t="s">
        <v>156</v>
      </c>
      <c r="E4" s="13" t="s">
        <v>157</v>
      </c>
      <c r="F4" t="s">
        <v>202</v>
      </c>
      <c r="G4" s="13">
        <v>1</v>
      </c>
      <c r="H4" s="13" t="s">
        <v>158</v>
      </c>
      <c r="I4" s="15">
        <v>10770215</v>
      </c>
    </row>
    <row r="5" spans="1:10">
      <c r="A5" t="s">
        <v>159</v>
      </c>
      <c r="B5" t="s">
        <v>160</v>
      </c>
      <c r="C5" t="s">
        <v>161</v>
      </c>
      <c r="D5" t="s">
        <v>156</v>
      </c>
      <c r="E5" t="s">
        <v>162</v>
      </c>
      <c r="F5" t="s">
        <v>162</v>
      </c>
      <c r="G5" t="s">
        <v>163</v>
      </c>
      <c r="H5" t="s">
        <v>164</v>
      </c>
      <c r="I5" t="s">
        <v>165</v>
      </c>
    </row>
    <row r="6" spans="1:10">
      <c r="A6" t="s">
        <v>166</v>
      </c>
      <c r="B6" t="s">
        <v>167</v>
      </c>
      <c r="C6" t="s">
        <v>168</v>
      </c>
      <c r="D6" t="s">
        <v>156</v>
      </c>
      <c r="E6" t="s">
        <v>169</v>
      </c>
      <c r="F6" t="s">
        <v>202</v>
      </c>
      <c r="G6" t="s">
        <v>170</v>
      </c>
      <c r="H6" t="s">
        <v>171</v>
      </c>
      <c r="I6">
        <v>27476613</v>
      </c>
    </row>
    <row r="7" spans="1:10">
      <c r="A7" t="s">
        <v>172</v>
      </c>
      <c r="B7" t="s">
        <v>173</v>
      </c>
      <c r="C7" t="s">
        <v>174</v>
      </c>
      <c r="D7" t="s">
        <v>156</v>
      </c>
      <c r="E7" t="s">
        <v>162</v>
      </c>
      <c r="F7" t="s">
        <v>202</v>
      </c>
      <c r="G7" t="s">
        <v>163</v>
      </c>
      <c r="H7" t="s">
        <v>175</v>
      </c>
      <c r="I7">
        <v>28870780</v>
      </c>
    </row>
    <row r="8" spans="1:10">
      <c r="A8" t="s">
        <v>176</v>
      </c>
      <c r="B8" t="s">
        <v>177</v>
      </c>
      <c r="C8" t="s">
        <v>178</v>
      </c>
      <c r="D8" t="s">
        <v>156</v>
      </c>
      <c r="E8" t="s">
        <v>179</v>
      </c>
      <c r="F8" t="s">
        <v>196</v>
      </c>
      <c r="G8" t="s">
        <v>170</v>
      </c>
      <c r="H8" t="s">
        <v>180</v>
      </c>
      <c r="I8">
        <v>10843183</v>
      </c>
    </row>
    <row r="9" spans="1:10">
      <c r="A9" t="s">
        <v>181</v>
      </c>
      <c r="B9" t="s">
        <v>182</v>
      </c>
      <c r="C9" t="s">
        <v>183</v>
      </c>
      <c r="D9" t="s">
        <v>156</v>
      </c>
      <c r="E9" t="s">
        <v>157</v>
      </c>
      <c r="F9" t="s">
        <v>162</v>
      </c>
      <c r="G9">
        <v>1</v>
      </c>
      <c r="H9" t="s">
        <v>184</v>
      </c>
      <c r="I9">
        <v>29420188</v>
      </c>
    </row>
    <row r="10" spans="1:10">
      <c r="A10" t="s">
        <v>185</v>
      </c>
      <c r="B10" t="s">
        <v>186</v>
      </c>
      <c r="C10" t="s">
        <v>187</v>
      </c>
      <c r="D10" t="s">
        <v>156</v>
      </c>
      <c r="E10" t="s">
        <v>157</v>
      </c>
      <c r="F10" t="s">
        <v>202</v>
      </c>
      <c r="G10">
        <v>1</v>
      </c>
      <c r="H10" t="s">
        <v>188</v>
      </c>
      <c r="I10">
        <v>7893703</v>
      </c>
    </row>
    <row r="11" spans="1:10">
      <c r="A11" t="s">
        <v>189</v>
      </c>
      <c r="B11" t="s">
        <v>190</v>
      </c>
      <c r="C11" t="s">
        <v>191</v>
      </c>
      <c r="D11" t="s">
        <v>192</v>
      </c>
      <c r="E11" t="s">
        <v>157</v>
      </c>
      <c r="F11" t="s">
        <v>202</v>
      </c>
      <c r="G11">
        <v>1</v>
      </c>
      <c r="H11" t="s">
        <v>193</v>
      </c>
      <c r="I11">
        <v>7833923</v>
      </c>
    </row>
    <row r="12" spans="1:10">
      <c r="A12" t="s">
        <v>189</v>
      </c>
      <c r="B12" t="s">
        <v>194</v>
      </c>
      <c r="C12" t="s">
        <v>195</v>
      </c>
      <c r="D12" t="s">
        <v>192</v>
      </c>
      <c r="E12" t="s">
        <v>157</v>
      </c>
      <c r="F12" t="s">
        <v>202</v>
      </c>
      <c r="G12">
        <v>1</v>
      </c>
      <c r="H12" t="s">
        <v>193</v>
      </c>
    </row>
    <row r="13" spans="1:10" ht="17.25">
      <c r="B13" t="s">
        <v>200</v>
      </c>
      <c r="C13" t="s">
        <v>201</v>
      </c>
      <c r="D13" t="s">
        <v>197</v>
      </c>
      <c r="E13" t="s">
        <v>202</v>
      </c>
      <c r="F13" t="s">
        <v>169</v>
      </c>
      <c r="G13">
        <v>1</v>
      </c>
      <c r="H13" t="s">
        <v>143</v>
      </c>
      <c r="I13" s="9">
        <v>30668521</v>
      </c>
    </row>
    <row r="14" spans="1:10" ht="17.25">
      <c r="B14" t="s">
        <v>198</v>
      </c>
      <c r="C14" t="s">
        <v>199</v>
      </c>
      <c r="D14" t="s">
        <v>197</v>
      </c>
      <c r="E14" t="s">
        <v>202</v>
      </c>
      <c r="F14" t="s">
        <v>169</v>
      </c>
      <c r="G14">
        <v>1</v>
      </c>
      <c r="H14" t="s">
        <v>143</v>
      </c>
      <c r="I14" s="9">
        <v>30668521</v>
      </c>
    </row>
    <row r="16" spans="1:10" ht="20.25">
      <c r="A16" s="16"/>
      <c r="B16" s="16"/>
      <c r="C16" s="17"/>
      <c r="H16" s="9"/>
    </row>
    <row r="17" spans="8:8" ht="17.25">
      <c r="H17" s="9"/>
    </row>
    <row r="18" spans="8:8" ht="17.25">
      <c r="H18" s="9"/>
    </row>
    <row r="19" spans="8:8" ht="17.25">
      <c r="H19" s="9"/>
    </row>
    <row r="20" spans="8:8" ht="17.25">
      <c r="H20" s="9"/>
    </row>
    <row r="21" spans="8:8" ht="17.25">
      <c r="H2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arierae</cp:lastModifiedBy>
  <dcterms:created xsi:type="dcterms:W3CDTF">2020-02-18T10:38:16Z</dcterms:created>
  <dcterms:modified xsi:type="dcterms:W3CDTF">2020-12-28T13:47:52Z</dcterms:modified>
</cp:coreProperties>
</file>