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30"/>
  <workbookPr defaultThemeVersion="166925"/>
  <mc:AlternateContent xmlns:mc="http://schemas.openxmlformats.org/markup-compatibility/2006">
    <mc:Choice Requires="x15">
      <x15ac:absPath xmlns:x15ac="http://schemas.microsoft.com/office/spreadsheetml/2010/11/ac" url="C:\Users\nagirnaj\Desktop\Liina\Lab\Manuscripts\male_infertility_review_2020\real_deal\combined_scoring_sheets\"/>
    </mc:Choice>
  </mc:AlternateContent>
  <xr:revisionPtr revIDLastSave="0" documentId="11_CFF44CD84A6EA8D6E09E977D91DFF047EEC49B4B" xr6:coauthVersionLast="45" xr6:coauthVersionMax="45" xr10:uidLastSave="{00000000-0000-0000-0000-000000000000}"/>
  <bookViews>
    <workbookView xWindow="-120" yWindow="-120" windowWidth="29040" windowHeight="15840" xr2:uid="{00000000-000D-0000-FFFF-FFFF00000000}"/>
  </bookViews>
  <sheets>
    <sheet name="Main scoring sheet" sheetId="1" r:id="rId1"/>
    <sheet name="Scores and classifications" sheetId="3" r:id="rId2"/>
    <sheet name="List of variants curated" sheetId="2" r:id="rId3"/>
  </sheets>
  <calcPr calcId="191028" calcCompleted="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3" i="1" l="1"/>
  <c r="H33" i="1"/>
  <c r="B12" i="1"/>
  <c r="G33" i="1"/>
  <c r="G43" i="1"/>
  <c r="B13" i="1"/>
  <c r="B15" i="1"/>
</calcChain>
</file>

<file path=xl/sharedStrings.xml><?xml version="1.0" encoding="utf-8"?>
<sst xmlns="http://schemas.openxmlformats.org/spreadsheetml/2006/main" count="225" uniqueCount="168">
  <si>
    <t>Basic information</t>
  </si>
  <si>
    <t>Answer</t>
  </si>
  <si>
    <t>Extra info</t>
  </si>
  <si>
    <t>Assessor code reviewer 1</t>
  </si>
  <si>
    <t>RC</t>
  </si>
  <si>
    <t>Assessor code reviewer 2</t>
  </si>
  <si>
    <t>RF</t>
  </si>
  <si>
    <t>Date of curation</t>
  </si>
  <si>
    <t>Oct 1, 2020</t>
  </si>
  <si>
    <t>Curated gene</t>
  </si>
  <si>
    <t>FEZF1</t>
  </si>
  <si>
    <t>HUGO approved gene name</t>
  </si>
  <si>
    <t>Possible synonyms used for gene name</t>
  </si>
  <si>
    <t>ZNF312B, FEZ</t>
  </si>
  <si>
    <t>Alternative names used in literature</t>
  </si>
  <si>
    <t xml:space="preserve">Curated phenotype </t>
  </si>
  <si>
    <t>Kallmann syndrome; OMIM:616030</t>
  </si>
  <si>
    <t>Full name including OMIM disease ID or OMIM Phenotype series ID</t>
  </si>
  <si>
    <t>References describing patients</t>
  </si>
  <si>
    <t>RC - 25636053 - no patients with FEZF1 variants identified, 30669598- no individual FEZF1 variants reported in association with the disease</t>
  </si>
  <si>
    <t>RF - I have exclude Zhu et al. 2015 (PMID:25636053)  because they do not identify  variants in this gene in the patient's group (they only found variants in controls) .Concerning the manuscript of Cangiano et al. 2019 (PMID:30669598), the aurthors report a patient affected by Kallman syndome  carrying a heterozygous variant in PROKR2 gene (this gene is associated with Hypogonadotropic hypogonadism 3 with or without anosmia-Autosomal Dominant inheritance) plus a heterozygous missense variant in FEZF1. Since the reported inheritance pattern of FEZF1-linked Kallmann synrome  was AR, I have discarded this manuscript for the clinical validity classification. Moreover this clinical evidence approach is only useful for monogenic causes.</t>
  </si>
  <si>
    <t>Summary clinical validity assessment</t>
  </si>
  <si>
    <t>Clinical validity score reviewer 1</t>
  </si>
  <si>
    <t>Clinical validity score reviewer 2</t>
  </si>
  <si>
    <t>Clinical validity score difference between reviewers</t>
  </si>
  <si>
    <t>Clinical validity status</t>
  </si>
  <si>
    <t>Agreement</t>
  </si>
  <si>
    <t>Max allowed difference in score between reviewers is 1</t>
  </si>
  <si>
    <t>Final clinical validity score (average)</t>
  </si>
  <si>
    <t>Final clinical validity classification (see Tab scores and classifications)</t>
  </si>
  <si>
    <t>Limited</t>
  </si>
  <si>
    <t>Step 1: Inheritance information</t>
  </si>
  <si>
    <t>Answer reviewer 1</t>
  </si>
  <si>
    <t>Answer reviewer 2</t>
  </si>
  <si>
    <t>Options</t>
  </si>
  <si>
    <t>Reference (PMID)</t>
  </si>
  <si>
    <t>Comments</t>
  </si>
  <si>
    <t>Incidence</t>
  </si>
  <si>
    <t>Sporadic</t>
  </si>
  <si>
    <t>Familial</t>
  </si>
  <si>
    <t>Familial/sporadic</t>
  </si>
  <si>
    <t>Reported inheritance</t>
  </si>
  <si>
    <t>Autosomal recessive</t>
  </si>
  <si>
    <t>Autosomal recessive/Autosomal dominant/X-linked/Y-linked/Mitochondrial/De novo (autosomal recessive)/De novo (autosomal dominant/De novo (X-linked)/De novo (Y-linked)/Other (please specify)</t>
  </si>
  <si>
    <t>Inheritance in animal models</t>
  </si>
  <si>
    <t>Additional evidence</t>
  </si>
  <si>
    <t>Likely dominant (DOMINO),  pLI = 0.95, LOEUF=0.34</t>
  </si>
  <si>
    <t>Please specify e.g. pLi or LOEUF scores, https://wwwfbm.unil.ch/domino/ etc.</t>
  </si>
  <si>
    <t>Conclusion inheritance</t>
  </si>
  <si>
    <t>Step 2: Sequencing and variant information</t>
  </si>
  <si>
    <t>Information on scoring points</t>
  </si>
  <si>
    <t>Points awarded reviewer 1</t>
  </si>
  <si>
    <t>Points awarded reviewer 2</t>
  </si>
  <si>
    <t>Type of genetic test used for first identification</t>
  </si>
  <si>
    <t>Whole exome sequencing; Targeted NGS</t>
  </si>
  <si>
    <t>Exome Sequencing</t>
  </si>
  <si>
    <t>25192046, 30669598</t>
  </si>
  <si>
    <t>N/A</t>
  </si>
  <si>
    <t>Number of unrelated patients described consistent with inheritance pattern</t>
  </si>
  <si>
    <t>1 pt: 1-2, 2 pt: 3-4, 3 pt: 5-9, 4 pt: 10-24 patients</t>
  </si>
  <si>
    <t>Only include patients with VUS or higher</t>
  </si>
  <si>
    <t>Patients with de novo mutations described</t>
  </si>
  <si>
    <t>1 pt: AD disease with significant excess of de novos</t>
  </si>
  <si>
    <t>Highest LOD score in families described</t>
  </si>
  <si>
    <t>1 pt: AR disease with LOD score of &gt;3</t>
  </si>
  <si>
    <t>Number of variants described consistent with inheritance pattern (see variants curated tab)</t>
  </si>
  <si>
    <t>Number of variants classified as (likely) pathogenic (see variants curated tab)</t>
  </si>
  <si>
    <t>1 pt per VLP or mutation (max score = 4)</t>
  </si>
  <si>
    <t>Number of independent publications reporting independent individuals with VUS or (likely) pathogenic variants</t>
  </si>
  <si>
    <t>1 pt per publication (max score = 3)</t>
  </si>
  <si>
    <t>Only count replication studies, the first publication does NOT count (e.g. 2 publiations for 1 GDR = 1 point)</t>
  </si>
  <si>
    <t>Total score</t>
  </si>
  <si>
    <t>Step 3: Functional evidence</t>
  </si>
  <si>
    <t>Points awarded</t>
  </si>
  <si>
    <t>Gene is expressed in the correct (human) tissue/cell type</t>
  </si>
  <si>
    <t>yes</t>
  </si>
  <si>
    <t>Yes, Group enriched (brain, testis)</t>
  </si>
  <si>
    <t>GTEx</t>
  </si>
  <si>
    <t>Brain and testis (spermatocytes)</t>
  </si>
  <si>
    <t>1 pt function/expression consistent with disease</t>
  </si>
  <si>
    <t>Preferably use http://conradlab.shinyapps.io/HISTA. GTEX, Protein Atlas and individual studies may also be used</t>
  </si>
  <si>
    <t>Gene physically interacts with gene characterized for same disease</t>
  </si>
  <si>
    <t>No</t>
  </si>
  <si>
    <t>STRING</t>
  </si>
  <si>
    <t>PROKR2, GNRH1, SEMA3A</t>
  </si>
  <si>
    <t>1 pt physically interacts with gene characterized for same disease</t>
  </si>
  <si>
    <t>Preferably use STRING with a list of genes with known link to male infertility (see PMID: 30865283 Supplementary Table SIV)</t>
  </si>
  <si>
    <r>
      <t xml:space="preserve">Relevant pathology </t>
    </r>
    <r>
      <rPr>
        <i/>
        <sz val="11"/>
        <color theme="1"/>
        <rFont val="Calibri"/>
        <family val="2"/>
        <scheme val="minor"/>
      </rPr>
      <t>in vitro</t>
    </r>
    <r>
      <rPr>
        <sz val="11"/>
        <color theme="1"/>
        <rFont val="Calibri"/>
        <family val="2"/>
        <scheme val="minor"/>
      </rPr>
      <t xml:space="preserve"> after similar genetic modification</t>
    </r>
  </si>
  <si>
    <t>Yes, Wild-type FEZF1 reduced DsRed accumulation, as measured by immunoblot; however, the FEZF1 mutant accumulated intermediate levels of DsRed, indicating a partial loss of function.</t>
  </si>
  <si>
    <t>partial loss in FEZF1 function</t>
  </si>
  <si>
    <t>1 pt relevant pathology in vitro after similar genetic modification</t>
  </si>
  <si>
    <t>Determination of mutational mechanism</t>
  </si>
  <si>
    <t>yes, LoF</t>
  </si>
  <si>
    <t>1 pt determination of mutational mechanism</t>
  </si>
  <si>
    <t>Gene function in vivo related to pathology of human disease</t>
  </si>
  <si>
    <t>Yes involved in neural differentiation</t>
  </si>
  <si>
    <t>Mice have smaller olfactory bulbs and an absence of GnRH neurons in the brain</t>
  </si>
  <si>
    <t>1 pt gene function in vivo related to pathology of human disease</t>
  </si>
  <si>
    <t>1 point for mammalian models and 0.5 points for non-mammalian models. 3 non-mammalian models or more allows for 1 point</t>
  </si>
  <si>
    <t>Phenotype and genotype match human disease</t>
  </si>
  <si>
    <t>yes/no</t>
  </si>
  <si>
    <t>Partially, although no reproductive defects have been reported inKO  mice, KO models show abnormal neuronal migration, abnormal olfactory bulb development</t>
  </si>
  <si>
    <t>19479999, 16540508</t>
  </si>
  <si>
    <t>Prenatal abnoraml neuronal phenotypes observed, however reproductive outcome not tested as the homozgyous KO mice die early postnatally. Heterozgyous mice normal</t>
  </si>
  <si>
    <t>1 pt phenotype and genotype match human disease</t>
  </si>
  <si>
    <t>Disease models used</t>
  </si>
  <si>
    <t>Mouse</t>
  </si>
  <si>
    <t>Step 4: Additional phenotype information</t>
  </si>
  <si>
    <t>Type of infertility</t>
  </si>
  <si>
    <t>Syndromic infertility</t>
  </si>
  <si>
    <t>Isolated infertility/Syndromic infertility/Endocrine disorder/Reproductive system disorder</t>
  </si>
  <si>
    <t>Broad disease category</t>
  </si>
  <si>
    <t>Pre-testicular</t>
  </si>
  <si>
    <t>Pre-Testicular</t>
  </si>
  <si>
    <t>Pre-testicular/Testicular/Post-testicular</t>
  </si>
  <si>
    <t>Disease category</t>
  </si>
  <si>
    <t>Abnormal hypothalamus development and function</t>
  </si>
  <si>
    <t>Leydig cell dysfunction/Sertoli cell-only syndrome/Pre-meiotic arrest/Meiotic arrest/Spermiogenesis defect/Fertilization defect/Adrenal gland dysfunction/Pituitary gland dysfunction/Abnormal hypothalamus development and function/Abnormal development of reproductive organs/Abnormal development of vas deferens/Abnormal development of urethra/Hydrocele/spermatocele/Please specify</t>
  </si>
  <si>
    <t>Disorder</t>
  </si>
  <si>
    <t>Kallmann syndrome; OMIM:613301</t>
  </si>
  <si>
    <t>Name of defect and OMIM ID/phenotypic series</t>
  </si>
  <si>
    <t>Expected results semen analysis</t>
  </si>
  <si>
    <t>Azoospermia</t>
  </si>
  <si>
    <t>Azoospermia, Oligozoospermia</t>
  </si>
  <si>
    <t>Normozoospermia/oligozoospermia/azoospermia/teratozoospermia/asthenozoospermia : specific details visible under light microscope</t>
  </si>
  <si>
    <t>Expected testicular phenotype</t>
  </si>
  <si>
    <t>Germ cell arrest</t>
  </si>
  <si>
    <t>Germ cell arrest/Hypospermatogenesis/Sertoli cell only</t>
  </si>
  <si>
    <t>Germ cell arrest/Hypospermatogenesis/Sertoli cell only/Tubular shadows</t>
  </si>
  <si>
    <t>Expected results TESE</t>
  </si>
  <si>
    <t>n/a</t>
  </si>
  <si>
    <t>Variable</t>
  </si>
  <si>
    <t>Sperm/No sperm/Variable</t>
  </si>
  <si>
    <t>ART outcome: IVF</t>
  </si>
  <si>
    <t>ART outcome: ICSI</t>
  </si>
  <si>
    <t>Female infertility described</t>
  </si>
  <si>
    <t>Sister (FEZF1 mutation carrier) with absent breast development and primary amenorrhea</t>
  </si>
  <si>
    <t>Primary amenoorhea</t>
  </si>
  <si>
    <t>Comorbidities described</t>
  </si>
  <si>
    <t>No comorbidites apart from KS symptoms</t>
  </si>
  <si>
    <t>Anosmia</t>
  </si>
  <si>
    <t>Other comments</t>
  </si>
  <si>
    <t>Clinical details of the patient (if described)</t>
  </si>
  <si>
    <t>1) absent pubertal development at age 14 years, penis developed to normal adult size with testosterone treatment, but his testicles remained small. 2)  Two male siblings with micropenis and undescended testicles at age 2. No spontaneous pubertal development. All have anosmia</t>
  </si>
  <si>
    <t xml:space="preserve">Presence of anosmia and the absence of any signs of spontaneous puberty by 14 years of age  (testicular volume &lt; 4 ml), as well as concentrations of sex steroids at inappropriately normal hypogonadal levels or low gonadotropin levels. </t>
  </si>
  <si>
    <t>No evidence</t>
  </si>
  <si>
    <t>Moderate</t>
  </si>
  <si>
    <t>Strong</t>
  </si>
  <si>
    <t>Definitive</t>
  </si>
  <si>
    <t>Sequencing variant information</t>
  </si>
  <si>
    <t>Genomic position</t>
  </si>
  <si>
    <t>cDNA position</t>
  </si>
  <si>
    <t>Protein position</t>
  </si>
  <si>
    <t>Zygosity</t>
  </si>
  <si>
    <t>ACMG classification reviewer 1</t>
  </si>
  <si>
    <t>ACMG classification reviewer 2</t>
  </si>
  <si>
    <t>Identified in how many unrelated individuals</t>
  </si>
  <si>
    <t>Ethnicity of affected individuals</t>
  </si>
  <si>
    <t>Chr7(GRCh37):121943335G&gt;A</t>
  </si>
  <si>
    <t xml:space="preserve">NM_001024613.4:c.832C&gt;T </t>
  </si>
  <si>
    <t>p.(His278Tyr)</t>
  </si>
  <si>
    <t>Homozgyous</t>
  </si>
  <si>
    <t>Likely pathogenic</t>
  </si>
  <si>
    <t>Kurdish</t>
  </si>
  <si>
    <t>Chr7(GRCh37):121943839_121943839del</t>
  </si>
  <si>
    <t>NM_001024613.4:c.653delT</t>
  </si>
  <si>
    <t>p.(Phe218SerfsTer13)</t>
  </si>
  <si>
    <t>Uncertain significance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</si>
</sst>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8">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i/>
      <sz val="11"/>
      <name val="Calibri"/>
      <family val="2"/>
      <scheme val="minor"/>
    </font>
    <font>
      <b/>
      <i/>
      <sz val="11"/>
      <color theme="1"/>
      <name val="Calibri"/>
      <family val="2"/>
      <scheme val="minor"/>
    </font>
  </fonts>
  <fills count="4">
    <fill>
      <patternFill patternType="none"/>
    </fill>
    <fill>
      <patternFill patternType="gray125"/>
    </fill>
    <fill>
      <patternFill patternType="solid">
        <fgColor theme="3"/>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Alignment="1">
      <alignment horizontal="left"/>
    </xf>
    <xf numFmtId="0" fontId="0" fillId="0" borderId="0" xfId="0" applyBorder="1" applyAlignment="1">
      <alignment horizontal="left"/>
    </xf>
    <xf numFmtId="0" fontId="0" fillId="0" borderId="0" xfId="0" applyFill="1" applyBorder="1" applyAlignment="1">
      <alignment horizontal="left"/>
    </xf>
    <xf numFmtId="0" fontId="1" fillId="2" borderId="0" xfId="0" applyFont="1" applyFill="1" applyBorder="1" applyAlignment="1">
      <alignment horizontal="left"/>
    </xf>
    <xf numFmtId="0" fontId="5" fillId="0" borderId="0" xfId="0" applyFont="1" applyFill="1" applyBorder="1" applyAlignment="1">
      <alignment horizontal="left"/>
    </xf>
    <xf numFmtId="0" fontId="1" fillId="2" borderId="0" xfId="0" applyFont="1" applyFill="1" applyAlignment="1">
      <alignment horizontal="left"/>
    </xf>
    <xf numFmtId="0" fontId="6" fillId="0" borderId="0" xfId="0" applyFont="1" applyFill="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left"/>
    </xf>
    <xf numFmtId="164" fontId="0" fillId="0" borderId="0" xfId="0" applyNumberFormat="1" applyBorder="1" applyAlignment="1">
      <alignment horizontal="left"/>
    </xf>
    <xf numFmtId="0" fontId="3" fillId="2" borderId="0" xfId="0" applyFont="1" applyFill="1" applyBorder="1" applyAlignment="1">
      <alignment horizontal="left"/>
    </xf>
    <xf numFmtId="0" fontId="2" fillId="3" borderId="0" xfId="0" applyFont="1" applyFill="1" applyBorder="1" applyAlignment="1">
      <alignment horizontal="left"/>
    </xf>
    <xf numFmtId="0" fontId="7" fillId="3" borderId="0" xfId="0" applyFont="1" applyFill="1" applyBorder="1" applyAlignment="1">
      <alignment horizontal="left"/>
    </xf>
    <xf numFmtId="0" fontId="0" fillId="3" borderId="0" xfId="0" applyFill="1" applyBorder="1" applyAlignment="1">
      <alignment horizontal="left"/>
    </xf>
    <xf numFmtId="0" fontId="0" fillId="0" borderId="1" xfId="0" applyBorder="1" applyAlignment="1">
      <alignment horizontal="left"/>
    </xf>
    <xf numFmtId="0" fontId="0" fillId="0" borderId="1" xfId="0" applyBorder="1" applyAlignment="1">
      <alignment horizontal="left" vertical="center"/>
    </xf>
    <xf numFmtId="0" fontId="0" fillId="0" borderId="0" xfId="0" applyFont="1" applyBorder="1" applyAlignment="1">
      <alignment horizontal="left"/>
    </xf>
    <xf numFmtId="49" fontId="0" fillId="0" borderId="0" xfId="0" applyNumberFormat="1" applyBorder="1" applyAlignment="1">
      <alignment horizontal="left"/>
    </xf>
    <xf numFmtId="0" fontId="0" fillId="0" borderId="0" xfId="0" applyFont="1" applyAlignment="1">
      <alignment horizontal="left"/>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8"/>
  <sheetViews>
    <sheetView tabSelected="1" topLeftCell="A15" zoomScale="80" zoomScaleNormal="80" workbookViewId="0">
      <selection activeCell="B23" sqref="B23"/>
    </sheetView>
  </sheetViews>
  <sheetFormatPr defaultColWidth="9.140625" defaultRowHeight="14.45"/>
  <cols>
    <col min="1" max="1" width="85" style="2" customWidth="1"/>
    <col min="2" max="4" width="22.140625" style="2" customWidth="1"/>
    <col min="5" max="5" width="20.42578125" style="2" customWidth="1"/>
    <col min="6" max="6" width="47.28515625" style="2" customWidth="1"/>
    <col min="7" max="8" width="23.7109375" style="2" customWidth="1"/>
    <col min="9" max="9" width="11.140625" style="2" customWidth="1"/>
    <col min="10" max="16384" width="9.140625" style="2"/>
  </cols>
  <sheetData>
    <row r="1" spans="1:4" s="4" customFormat="1">
      <c r="A1" s="4" t="s">
        <v>0</v>
      </c>
      <c r="B1" s="4" t="s">
        <v>1</v>
      </c>
      <c r="C1" s="4" t="s">
        <v>2</v>
      </c>
    </row>
    <row r="2" spans="1:4">
      <c r="A2" s="17" t="s">
        <v>3</v>
      </c>
      <c r="B2" s="2" t="s">
        <v>4</v>
      </c>
    </row>
    <row r="3" spans="1:4">
      <c r="A3" s="17" t="s">
        <v>5</v>
      </c>
      <c r="B3" s="2" t="s">
        <v>6</v>
      </c>
    </row>
    <row r="4" spans="1:4">
      <c r="A4" s="17" t="s">
        <v>7</v>
      </c>
      <c r="B4" s="18" t="s">
        <v>8</v>
      </c>
      <c r="C4" s="10"/>
    </row>
    <row r="5" spans="1:4">
      <c r="A5" s="17" t="s">
        <v>9</v>
      </c>
      <c r="B5" s="8" t="s">
        <v>10</v>
      </c>
      <c r="C5" s="8" t="s">
        <v>11</v>
      </c>
    </row>
    <row r="6" spans="1:4">
      <c r="A6" s="17" t="s">
        <v>12</v>
      </c>
      <c r="B6" s="2" t="s">
        <v>13</v>
      </c>
      <c r="C6" s="8" t="s">
        <v>14</v>
      </c>
    </row>
    <row r="7" spans="1:4">
      <c r="A7" s="17" t="s">
        <v>15</v>
      </c>
      <c r="B7" s="2" t="s">
        <v>16</v>
      </c>
      <c r="C7" s="8" t="s">
        <v>17</v>
      </c>
    </row>
    <row r="8" spans="1:4">
      <c r="A8" s="17" t="s">
        <v>18</v>
      </c>
      <c r="B8" s="2">
        <v>25192046</v>
      </c>
      <c r="C8" s="2" t="s">
        <v>19</v>
      </c>
      <c r="D8" s="2" t="s">
        <v>20</v>
      </c>
    </row>
    <row r="9" spans="1:4">
      <c r="A9" s="17"/>
    </row>
    <row r="10" spans="1:4" s="4" customFormat="1">
      <c r="A10" s="4" t="s">
        <v>21</v>
      </c>
    </row>
    <row r="11" spans="1:4">
      <c r="A11" s="17" t="s">
        <v>22</v>
      </c>
      <c r="B11" s="2">
        <v>8.5</v>
      </c>
    </row>
    <row r="12" spans="1:4">
      <c r="A12" s="17" t="s">
        <v>23</v>
      </c>
      <c r="B12" s="2">
        <f>H33+H43</f>
        <v>7.5</v>
      </c>
    </row>
    <row r="13" spans="1:4">
      <c r="A13" s="17" t="s">
        <v>24</v>
      </c>
      <c r="B13" s="2">
        <f>ABS(B11-B12)</f>
        <v>1</v>
      </c>
    </row>
    <row r="14" spans="1:4">
      <c r="A14" s="17" t="s">
        <v>25</v>
      </c>
      <c r="B14" s="2" t="s">
        <v>26</v>
      </c>
      <c r="C14" s="8" t="s">
        <v>27</v>
      </c>
    </row>
    <row r="15" spans="1:4" s="12" customFormat="1">
      <c r="A15" s="12" t="s">
        <v>28</v>
      </c>
      <c r="B15" s="12">
        <f>AVERAGE(B11:B12)</f>
        <v>8</v>
      </c>
    </row>
    <row r="16" spans="1:4" s="12" customFormat="1">
      <c r="A16" s="12" t="s">
        <v>29</v>
      </c>
      <c r="B16" s="12" t="s">
        <v>30</v>
      </c>
    </row>
    <row r="18" spans="1:9" s="11" customFormat="1">
      <c r="A18" s="4" t="s">
        <v>31</v>
      </c>
      <c r="B18" s="4" t="s">
        <v>32</v>
      </c>
      <c r="C18" s="4" t="s">
        <v>33</v>
      </c>
      <c r="D18" s="4" t="s">
        <v>34</v>
      </c>
      <c r="E18" s="4" t="s">
        <v>35</v>
      </c>
      <c r="F18" s="4" t="s">
        <v>36</v>
      </c>
    </row>
    <row r="19" spans="1:9" s="5" customFormat="1">
      <c r="A19" s="5" t="s">
        <v>37</v>
      </c>
      <c r="B19" s="5" t="s">
        <v>38</v>
      </c>
      <c r="C19" s="5" t="s">
        <v>39</v>
      </c>
      <c r="D19" s="7" t="s">
        <v>40</v>
      </c>
    </row>
    <row r="20" spans="1:9">
      <c r="A20" s="2" t="s">
        <v>41</v>
      </c>
      <c r="B20" s="2" t="s">
        <v>42</v>
      </c>
      <c r="C20" s="2" t="s">
        <v>42</v>
      </c>
      <c r="D20" s="8" t="s">
        <v>43</v>
      </c>
      <c r="E20" s="5"/>
    </row>
    <row r="21" spans="1:9">
      <c r="A21" s="2" t="s">
        <v>44</v>
      </c>
      <c r="B21" s="2" t="s">
        <v>42</v>
      </c>
      <c r="C21" s="2" t="s">
        <v>42</v>
      </c>
      <c r="D21" s="8" t="s">
        <v>43</v>
      </c>
    </row>
    <row r="22" spans="1:9">
      <c r="A22" s="2" t="s">
        <v>45</v>
      </c>
      <c r="B22" s="3" t="s">
        <v>46</v>
      </c>
      <c r="C22" s="3"/>
      <c r="D22" s="9" t="s">
        <v>47</v>
      </c>
    </row>
    <row r="23" spans="1:9" s="12" customFormat="1" ht="15">
      <c r="A23" s="12" t="s">
        <v>48</v>
      </c>
      <c r="B23" s="12" t="s">
        <v>42</v>
      </c>
      <c r="C23" s="12" t="s">
        <v>42</v>
      </c>
      <c r="D23" s="13"/>
    </row>
    <row r="24" spans="1:9">
      <c r="B24" s="3"/>
    </row>
    <row r="25" spans="1:9" s="4" customFormat="1">
      <c r="A25" s="4" t="s">
        <v>49</v>
      </c>
      <c r="B25" s="4" t="s">
        <v>32</v>
      </c>
      <c r="C25" s="4" t="s">
        <v>33</v>
      </c>
      <c r="D25" s="4" t="s">
        <v>35</v>
      </c>
      <c r="E25" s="4" t="s">
        <v>36</v>
      </c>
      <c r="F25" s="4" t="s">
        <v>50</v>
      </c>
      <c r="G25" s="4" t="s">
        <v>51</v>
      </c>
      <c r="H25" s="4" t="s">
        <v>52</v>
      </c>
      <c r="I25" s="4" t="s">
        <v>2</v>
      </c>
    </row>
    <row r="26" spans="1:9">
      <c r="A26" s="2" t="s">
        <v>53</v>
      </c>
      <c r="B26" s="2" t="s">
        <v>54</v>
      </c>
      <c r="C26" s="2" t="s">
        <v>55</v>
      </c>
      <c r="D26" s="2" t="s">
        <v>56</v>
      </c>
      <c r="F26" s="2" t="s">
        <v>57</v>
      </c>
      <c r="H26" s="2">
        <v>0</v>
      </c>
    </row>
    <row r="27" spans="1:9">
      <c r="A27" s="2" t="s">
        <v>58</v>
      </c>
      <c r="B27" s="2">
        <v>2</v>
      </c>
      <c r="C27" s="2">
        <v>2</v>
      </c>
      <c r="D27" s="2">
        <v>25192046</v>
      </c>
      <c r="F27" s="2" t="s">
        <v>59</v>
      </c>
      <c r="G27" s="2">
        <v>1</v>
      </c>
      <c r="H27" s="2">
        <v>1</v>
      </c>
      <c r="I27" s="8" t="s">
        <v>60</v>
      </c>
    </row>
    <row r="28" spans="1:9">
      <c r="A28" s="2" t="s">
        <v>61</v>
      </c>
      <c r="B28" s="2">
        <v>0</v>
      </c>
      <c r="C28" s="2">
        <v>0</v>
      </c>
      <c r="F28" s="2" t="s">
        <v>62</v>
      </c>
      <c r="G28" s="2">
        <v>0</v>
      </c>
      <c r="H28" s="2">
        <v>0</v>
      </c>
    </row>
    <row r="29" spans="1:9">
      <c r="A29" s="2" t="s">
        <v>63</v>
      </c>
      <c r="B29" s="2">
        <v>0</v>
      </c>
      <c r="C29" s="2">
        <v>0</v>
      </c>
      <c r="F29" s="2" t="s">
        <v>64</v>
      </c>
      <c r="G29" s="2">
        <v>0</v>
      </c>
      <c r="H29" s="2">
        <v>0</v>
      </c>
    </row>
    <row r="30" spans="1:9">
      <c r="A30" s="2" t="s">
        <v>65</v>
      </c>
      <c r="B30" s="2">
        <v>2</v>
      </c>
      <c r="C30" s="2">
        <v>2</v>
      </c>
      <c r="D30" s="2">
        <v>25192046</v>
      </c>
      <c r="F30" s="2" t="s">
        <v>57</v>
      </c>
      <c r="H30" s="2">
        <v>0</v>
      </c>
    </row>
    <row r="31" spans="1:9">
      <c r="A31" s="2" t="s">
        <v>66</v>
      </c>
      <c r="B31" s="2">
        <v>1</v>
      </c>
      <c r="C31" s="2">
        <v>2</v>
      </c>
      <c r="D31" s="2">
        <v>25192046</v>
      </c>
      <c r="F31" s="2" t="s">
        <v>67</v>
      </c>
      <c r="G31" s="2">
        <v>1</v>
      </c>
      <c r="H31" s="2">
        <v>2</v>
      </c>
    </row>
    <row r="32" spans="1:9">
      <c r="A32" s="2" t="s">
        <v>68</v>
      </c>
      <c r="B32" s="2">
        <v>0</v>
      </c>
      <c r="D32" s="2">
        <v>25192046</v>
      </c>
      <c r="F32" s="2" t="s">
        <v>69</v>
      </c>
      <c r="G32" s="2">
        <v>0</v>
      </c>
      <c r="H32" s="2">
        <v>0</v>
      </c>
      <c r="I32" s="8" t="s">
        <v>70</v>
      </c>
    </row>
    <row r="33" spans="1:9" s="14" customFormat="1">
      <c r="F33" s="12" t="s">
        <v>71</v>
      </c>
      <c r="G33" s="12">
        <f>SUM(G27:G32)</f>
        <v>2</v>
      </c>
      <c r="H33" s="12">
        <f>SUM(H27:H32)</f>
        <v>3</v>
      </c>
    </row>
    <row r="35" spans="1:9" s="11" customFormat="1">
      <c r="A35" s="4" t="s">
        <v>72</v>
      </c>
      <c r="B35" s="4" t="s">
        <v>32</v>
      </c>
      <c r="C35" s="4" t="s">
        <v>33</v>
      </c>
      <c r="D35" s="4" t="s">
        <v>35</v>
      </c>
      <c r="E35" s="4" t="s">
        <v>36</v>
      </c>
      <c r="F35" s="4" t="s">
        <v>50</v>
      </c>
      <c r="G35" s="4" t="s">
        <v>73</v>
      </c>
      <c r="H35" s="4"/>
      <c r="I35" s="4" t="s">
        <v>2</v>
      </c>
    </row>
    <row r="36" spans="1:9">
      <c r="A36" s="2" t="s">
        <v>74</v>
      </c>
      <c r="B36" s="2" t="s">
        <v>75</v>
      </c>
      <c r="C36" s="2" t="s">
        <v>76</v>
      </c>
      <c r="D36" s="2" t="s">
        <v>77</v>
      </c>
      <c r="E36" s="2" t="s">
        <v>78</v>
      </c>
      <c r="F36" s="2" t="s">
        <v>79</v>
      </c>
      <c r="G36" s="2">
        <v>1</v>
      </c>
      <c r="H36" s="2">
        <v>1</v>
      </c>
      <c r="I36" s="8" t="s">
        <v>80</v>
      </c>
    </row>
    <row r="37" spans="1:9">
      <c r="A37" s="2" t="s">
        <v>81</v>
      </c>
      <c r="B37" s="2" t="s">
        <v>75</v>
      </c>
      <c r="C37" s="2" t="s">
        <v>82</v>
      </c>
      <c r="D37" s="2" t="s">
        <v>83</v>
      </c>
      <c r="E37" s="2" t="s">
        <v>84</v>
      </c>
      <c r="F37" s="2" t="s">
        <v>85</v>
      </c>
      <c r="G37" s="2">
        <v>1</v>
      </c>
      <c r="H37" s="2">
        <v>0</v>
      </c>
      <c r="I37" s="8" t="s">
        <v>86</v>
      </c>
    </row>
    <row r="38" spans="1:9">
      <c r="A38" s="2" t="s">
        <v>87</v>
      </c>
      <c r="B38" s="2" t="s">
        <v>75</v>
      </c>
      <c r="C38" s="2" t="s">
        <v>88</v>
      </c>
      <c r="D38" s="2">
        <v>25192046</v>
      </c>
      <c r="E38" s="2" t="s">
        <v>89</v>
      </c>
      <c r="F38" s="2" t="s">
        <v>90</v>
      </c>
      <c r="G38" s="2">
        <v>1</v>
      </c>
      <c r="H38" s="2">
        <v>1</v>
      </c>
    </row>
    <row r="39" spans="1:9">
      <c r="A39" s="2" t="s">
        <v>91</v>
      </c>
      <c r="B39" s="2" t="s">
        <v>92</v>
      </c>
      <c r="C39" s="2" t="s">
        <v>88</v>
      </c>
      <c r="F39" s="2" t="s">
        <v>93</v>
      </c>
      <c r="G39" s="2">
        <v>1</v>
      </c>
      <c r="H39" s="2">
        <v>1</v>
      </c>
    </row>
    <row r="40" spans="1:9">
      <c r="A40" s="2" t="s">
        <v>94</v>
      </c>
      <c r="B40" s="2" t="s">
        <v>75</v>
      </c>
      <c r="C40" s="2" t="s">
        <v>95</v>
      </c>
      <c r="E40" s="2" t="s">
        <v>96</v>
      </c>
      <c r="F40" s="2" t="s">
        <v>97</v>
      </c>
      <c r="G40" s="2">
        <v>1</v>
      </c>
      <c r="H40" s="2">
        <v>1</v>
      </c>
      <c r="I40" s="8" t="s">
        <v>98</v>
      </c>
    </row>
    <row r="41" spans="1:9">
      <c r="A41" s="2" t="s">
        <v>99</v>
      </c>
      <c r="B41" s="2" t="s">
        <v>100</v>
      </c>
      <c r="C41" s="2" t="s">
        <v>101</v>
      </c>
      <c r="D41" s="2" t="s">
        <v>102</v>
      </c>
      <c r="E41" s="2" t="s">
        <v>103</v>
      </c>
      <c r="F41" s="2" t="s">
        <v>104</v>
      </c>
      <c r="G41" s="2">
        <v>0.5</v>
      </c>
      <c r="H41" s="2">
        <v>0.5</v>
      </c>
      <c r="I41" s="8" t="s">
        <v>98</v>
      </c>
    </row>
    <row r="42" spans="1:9">
      <c r="A42" s="2" t="s">
        <v>105</v>
      </c>
      <c r="B42" s="2" t="s">
        <v>106</v>
      </c>
      <c r="C42" s="2" t="s">
        <v>106</v>
      </c>
      <c r="F42" s="2" t="s">
        <v>57</v>
      </c>
    </row>
    <row r="43" spans="1:9" s="14" customFormat="1">
      <c r="F43" s="12" t="s">
        <v>71</v>
      </c>
      <c r="G43" s="12">
        <f>SUM(G36:G41)</f>
        <v>5.5</v>
      </c>
      <c r="H43" s="12">
        <f>SUM(H36:H41)</f>
        <v>4.5</v>
      </c>
    </row>
    <row r="45" spans="1:9" s="4" customFormat="1">
      <c r="A45" s="4" t="s">
        <v>107</v>
      </c>
      <c r="B45" s="4" t="s">
        <v>32</v>
      </c>
      <c r="C45" s="4" t="s">
        <v>33</v>
      </c>
      <c r="D45" s="4" t="s">
        <v>34</v>
      </c>
      <c r="E45" s="4" t="s">
        <v>35</v>
      </c>
      <c r="F45" s="4" t="s">
        <v>36</v>
      </c>
    </row>
    <row r="46" spans="1:9">
      <c r="A46" s="2" t="s">
        <v>108</v>
      </c>
      <c r="B46" s="2" t="s">
        <v>109</v>
      </c>
      <c r="C46" s="2" t="s">
        <v>109</v>
      </c>
      <c r="D46" s="8" t="s">
        <v>110</v>
      </c>
    </row>
    <row r="47" spans="1:9">
      <c r="A47" s="2" t="s">
        <v>111</v>
      </c>
      <c r="B47" s="2" t="s">
        <v>112</v>
      </c>
      <c r="C47" s="2" t="s">
        <v>113</v>
      </c>
      <c r="D47" s="8" t="s">
        <v>114</v>
      </c>
    </row>
    <row r="48" spans="1:9">
      <c r="A48" s="2" t="s">
        <v>115</v>
      </c>
      <c r="B48" s="2" t="s">
        <v>116</v>
      </c>
      <c r="C48" s="2" t="s">
        <v>116</v>
      </c>
      <c r="D48" s="8" t="s">
        <v>117</v>
      </c>
    </row>
    <row r="49" spans="1:4">
      <c r="A49" s="2" t="s">
        <v>118</v>
      </c>
      <c r="B49" s="2" t="s">
        <v>16</v>
      </c>
      <c r="C49" s="2" t="s">
        <v>119</v>
      </c>
      <c r="D49" s="8" t="s">
        <v>120</v>
      </c>
    </row>
    <row r="50" spans="1:4">
      <c r="A50" s="2" t="s">
        <v>121</v>
      </c>
      <c r="B50" s="2" t="s">
        <v>122</v>
      </c>
      <c r="C50" s="2" t="s">
        <v>123</v>
      </c>
      <c r="D50" s="8" t="s">
        <v>124</v>
      </c>
    </row>
    <row r="51" spans="1:4">
      <c r="A51" s="2" t="s">
        <v>125</v>
      </c>
      <c r="B51" s="2" t="s">
        <v>126</v>
      </c>
      <c r="C51" s="2" t="s">
        <v>127</v>
      </c>
      <c r="D51" s="8" t="s">
        <v>128</v>
      </c>
    </row>
    <row r="52" spans="1:4">
      <c r="A52" s="2" t="s">
        <v>129</v>
      </c>
      <c r="B52" s="2" t="s">
        <v>130</v>
      </c>
      <c r="C52" s="2" t="s">
        <v>131</v>
      </c>
      <c r="D52" s="8" t="s">
        <v>132</v>
      </c>
    </row>
    <row r="53" spans="1:4" s="1" customFormat="1">
      <c r="A53" s="1" t="s">
        <v>133</v>
      </c>
      <c r="B53" s="2" t="s">
        <v>130</v>
      </c>
      <c r="C53" s="2" t="s">
        <v>57</v>
      </c>
    </row>
    <row r="54" spans="1:4" s="1" customFormat="1">
      <c r="A54" s="1" t="s">
        <v>134</v>
      </c>
      <c r="B54" s="2" t="s">
        <v>130</v>
      </c>
      <c r="C54" s="2" t="s">
        <v>57</v>
      </c>
    </row>
    <row r="55" spans="1:4" s="1" customFormat="1">
      <c r="A55" s="1" t="s">
        <v>135</v>
      </c>
      <c r="B55" s="2" t="s">
        <v>136</v>
      </c>
      <c r="C55" s="2" t="s">
        <v>137</v>
      </c>
    </row>
    <row r="56" spans="1:4" s="1" customFormat="1">
      <c r="A56" s="1" t="s">
        <v>138</v>
      </c>
      <c r="B56" s="2" t="s">
        <v>139</v>
      </c>
      <c r="C56" s="2" t="s">
        <v>140</v>
      </c>
    </row>
    <row r="57" spans="1:4" s="1" customFormat="1">
      <c r="A57" s="1" t="s">
        <v>141</v>
      </c>
      <c r="B57" s="2"/>
      <c r="C57" s="2"/>
    </row>
    <row r="58" spans="1:4" s="1" customFormat="1">
      <c r="A58" s="1" t="s">
        <v>142</v>
      </c>
      <c r="B58" s="2" t="s">
        <v>143</v>
      </c>
      <c r="C58" s="2" t="s">
        <v>144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workbookViewId="0">
      <selection activeCell="A10" sqref="A10:B10"/>
    </sheetView>
  </sheetViews>
  <sheetFormatPr defaultRowHeight="14.45"/>
  <cols>
    <col min="2" max="2" width="14" customWidth="1"/>
  </cols>
  <sheetData>
    <row r="1" spans="1:2">
      <c r="A1" s="15">
        <v>1</v>
      </c>
      <c r="B1" s="15" t="s">
        <v>145</v>
      </c>
    </row>
    <row r="2" spans="1:2">
      <c r="A2" s="16">
        <v>2</v>
      </c>
      <c r="B2" s="16" t="s">
        <v>145</v>
      </c>
    </row>
    <row r="3" spans="1:2">
      <c r="A3" s="16">
        <v>3</v>
      </c>
      <c r="B3" s="16" t="s">
        <v>30</v>
      </c>
    </row>
    <row r="4" spans="1:2">
      <c r="A4" s="16">
        <v>4</v>
      </c>
      <c r="B4" s="16" t="s">
        <v>30</v>
      </c>
    </row>
    <row r="5" spans="1:2">
      <c r="A5" s="16">
        <v>5</v>
      </c>
      <c r="B5" s="16" t="s">
        <v>30</v>
      </c>
    </row>
    <row r="6" spans="1:2">
      <c r="A6" s="16">
        <v>6</v>
      </c>
      <c r="B6" s="16" t="s">
        <v>30</v>
      </c>
    </row>
    <row r="7" spans="1:2">
      <c r="A7" s="16">
        <v>7</v>
      </c>
      <c r="B7" s="16" t="s">
        <v>30</v>
      </c>
    </row>
    <row r="8" spans="1:2">
      <c r="A8" s="16">
        <v>8</v>
      </c>
      <c r="B8" s="16" t="s">
        <v>30</v>
      </c>
    </row>
    <row r="9" spans="1:2">
      <c r="A9" s="16">
        <v>9</v>
      </c>
      <c r="B9" s="16" t="s">
        <v>146</v>
      </c>
    </row>
    <row r="10" spans="1:2">
      <c r="A10" s="16">
        <v>10</v>
      </c>
      <c r="B10" s="16" t="s">
        <v>146</v>
      </c>
    </row>
    <row r="11" spans="1:2">
      <c r="A11" s="16">
        <v>11</v>
      </c>
      <c r="B11" s="16" t="s">
        <v>146</v>
      </c>
    </row>
    <row r="12" spans="1:2">
      <c r="A12" s="16">
        <v>12</v>
      </c>
      <c r="B12" s="16" t="s">
        <v>146</v>
      </c>
    </row>
    <row r="13" spans="1:2">
      <c r="A13" s="16">
        <v>13</v>
      </c>
      <c r="B13" s="16" t="s">
        <v>147</v>
      </c>
    </row>
    <row r="14" spans="1:2">
      <c r="A14" s="16">
        <v>14</v>
      </c>
      <c r="B14" s="16" t="s">
        <v>147</v>
      </c>
    </row>
    <row r="15" spans="1:2">
      <c r="A15" s="16">
        <v>15</v>
      </c>
      <c r="B15" s="16" t="s">
        <v>147</v>
      </c>
    </row>
    <row r="16" spans="1:2">
      <c r="A16" s="16">
        <v>16</v>
      </c>
      <c r="B16" s="16" t="s">
        <v>148</v>
      </c>
    </row>
    <row r="17" spans="1:2">
      <c r="A17" s="16">
        <v>17</v>
      </c>
      <c r="B17" s="16" t="s">
        <v>148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
  <sheetViews>
    <sheetView workbookViewId="0">
      <selection activeCell="C30" sqref="C30"/>
    </sheetView>
  </sheetViews>
  <sheetFormatPr defaultRowHeight="14.45"/>
  <cols>
    <col min="1" max="1" width="38.7109375" bestFit="1" customWidth="1"/>
    <col min="2" max="2" width="30.5703125" bestFit="1" customWidth="1"/>
    <col min="3" max="3" width="15.42578125" bestFit="1" customWidth="1"/>
    <col min="4" max="4" width="12.28515625" bestFit="1" customWidth="1"/>
    <col min="5" max="5" width="18.85546875" bestFit="1" customWidth="1"/>
    <col min="6" max="8" width="18.85546875" customWidth="1"/>
    <col min="9" max="9" width="17" bestFit="1" customWidth="1"/>
  </cols>
  <sheetData>
    <row r="1" spans="1:10" s="1" customFormat="1">
      <c r="A1" s="19" t="s">
        <v>149</v>
      </c>
      <c r="B1" s="19"/>
      <c r="C1" s="19"/>
      <c r="D1" s="19"/>
      <c r="E1" s="19"/>
      <c r="F1" s="19"/>
      <c r="G1" s="19"/>
      <c r="H1" s="19"/>
      <c r="I1" s="19"/>
      <c r="J1" s="19"/>
    </row>
    <row r="2" spans="1:10" s="6" customFormat="1">
      <c r="A2" s="4" t="s">
        <v>150</v>
      </c>
      <c r="B2" s="4" t="s">
        <v>151</v>
      </c>
      <c r="C2" s="4" t="s">
        <v>152</v>
      </c>
      <c r="D2" s="4" t="s">
        <v>153</v>
      </c>
      <c r="E2" s="4" t="s">
        <v>154</v>
      </c>
      <c r="F2" s="4" t="s">
        <v>155</v>
      </c>
      <c r="G2" s="4" t="s">
        <v>156</v>
      </c>
      <c r="H2" s="4" t="s">
        <v>157</v>
      </c>
      <c r="I2" s="4" t="s">
        <v>35</v>
      </c>
      <c r="J2" s="6" t="s">
        <v>36</v>
      </c>
    </row>
    <row r="3" spans="1:10">
      <c r="A3" t="s">
        <v>158</v>
      </c>
      <c r="B3" s="20" t="s">
        <v>159</v>
      </c>
      <c r="C3" t="s">
        <v>160</v>
      </c>
      <c r="D3" t="s">
        <v>161</v>
      </c>
      <c r="E3" t="s">
        <v>162</v>
      </c>
      <c r="F3" t="s">
        <v>162</v>
      </c>
      <c r="G3">
        <v>1</v>
      </c>
      <c r="H3" t="s">
        <v>163</v>
      </c>
      <c r="I3" s="2">
        <v>25192046</v>
      </c>
    </row>
    <row r="4" spans="1:10">
      <c r="A4" t="s">
        <v>164</v>
      </c>
      <c r="B4" t="s">
        <v>165</v>
      </c>
      <c r="C4" t="s">
        <v>166</v>
      </c>
      <c r="D4" t="s">
        <v>161</v>
      </c>
      <c r="E4" t="s">
        <v>167</v>
      </c>
      <c r="F4" t="s">
        <v>162</v>
      </c>
      <c r="G4">
        <v>1</v>
      </c>
      <c r="H4" t="s">
        <v>163</v>
      </c>
      <c r="I4" s="2">
        <v>25192046</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z633142</dc:creator>
  <cp:keywords/>
  <dc:description/>
  <cp:lastModifiedBy>Manon Oud</cp:lastModifiedBy>
  <cp:revision/>
  <dcterms:created xsi:type="dcterms:W3CDTF">2020-02-18T10:38:16Z</dcterms:created>
  <dcterms:modified xsi:type="dcterms:W3CDTF">2020-10-05T07:34:33Z</dcterms:modified>
  <cp:category/>
  <cp:contentStatus/>
</cp:coreProperties>
</file>