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girnaj\Desktop\Liina\Lab\Manuscripts\male_infertility_review_2020\real_deal\combined_scoring_sheets\"/>
    </mc:Choice>
  </mc:AlternateContent>
  <bookViews>
    <workbookView xWindow="-120" yWindow="-120" windowWidth="29040" windowHeight="15840" activeTab="2"/>
  </bookViews>
  <sheets>
    <sheet name="Main scoring sheet" sheetId="1" r:id="rId1"/>
    <sheet name="Scores and classifications" sheetId="3" r:id="rId2"/>
    <sheet name="List of variants curated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<sst xmlns="http://schemas.openxmlformats.org/spreadsheetml/2006/main" count="284" uniqueCount="195">
  <si>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</si>
  <si>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</si>
  <si>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</si>
  <si>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</si>
  <si>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</si>
  <si>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</si>
  <si>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</si>
  <si>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</si>
  <si>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</si>
  <si>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</si>
  <si>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</si>
  <si>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</si>
  <si>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</si>
  <si>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</si>
  <si>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</si>
  <si>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</si>
  <si>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</si>
  <si>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</si>
  <si>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</si>
  <si>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</si>
  <si>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</si>
  <si>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</si>
  <si>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</si>
  <si>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</si>
  <si>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</si>
  <si>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</si>
  <si>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</si>
  <si>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</si>
  <si>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</si>
  <si>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</si>
  <si>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</si>
  <si>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</si>
  <si>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</si>
  <si>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</si>
  <si>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</si>
  <si>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</si>
  <si>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</si>
  <si>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</si>
  <si>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</si>
  <si>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</si>
  <si>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</si>
  <si>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</si>
  <si>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</si>
  <si>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</si>
  <si>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</si>
  <si>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</si>
  <si>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</si>
  <si>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</si>
  <si>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</si>
  <si>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</si>
  <si>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</si>
  <si>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</si>
  <si>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</si>
  <si>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</si>
  <si>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</si>
  <si>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</si>
  <si>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</si>
  <si>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</si>
  <si>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</si>
  <si>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</si>
  <si>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</si>
  <si>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</si>
  <si>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</si>
  <si>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</si>
  <si>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</si>
  <si>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</si>
  <si>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</si>
  <si>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</si>
  <si>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</si>
  <si>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</si>
  <si>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</si>
  <si>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</si>
  <si>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</si>
  <si>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</si>
  <si>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</si>
  <si>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</si>
  <si>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</si>
  <si>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</si>
  <si>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</si>
  <si>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</si>
  <si>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</si>
  <si>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</si>
  <si>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</si>
  <si>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</si>
  <si>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</si>
  <si>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</si>
  <si>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</si>
  <si>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</si>
  <si>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</si>
  <si>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</si>
  <si>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</si>
  <si>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</si>
  <si>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</si>
  <si>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</si>
  <si>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</si>
  <si>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</si>
  <si>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</si>
  <si>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</si>
  <si>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</si>
  <si>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</si>
  <si>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</si>
  <si>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</si>
  <si>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</si>
  <si>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</si>
  <si>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</si>
  <si>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</si>
  <si>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</si>
  <si>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</si>
  <si>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RC</t>
  </si>
  <si>
    <t>RA</t>
  </si>
  <si>
    <t>January 4, 2021</t>
  </si>
  <si>
    <t>DPY19L2</t>
  </si>
  <si>
    <t>-</t>
  </si>
  <si>
    <t>Globozoospermia; Spermatogenic failure 9, OMIM:613958</t>
  </si>
  <si>
    <t>31985809,30912172,30584989,30362053,28272055;32582379;32312381</t>
  </si>
  <si>
    <t>21397063; 21397064; 21857011; 22627659; 22653751; 23512994; 24265589; 25755131; 26516168; 27441053; 29339016; 30333325; 28801929</t>
  </si>
  <si>
    <t>31377750 - no individual genotypes reported</t>
  </si>
  <si>
    <t>Familiar/sporadic</t>
  </si>
  <si>
    <t>Autosomal recessive</t>
  </si>
  <si>
    <t>Very likely recessive (DOMINO); pLI=0</t>
  </si>
  <si>
    <t>Targeted next-generation sequencing, Sanger sequencing; karyotyping, CNV seq</t>
  </si>
  <si>
    <t>&gt;10</t>
  </si>
  <si>
    <t>&gt;4</t>
  </si>
  <si>
    <t>&gt;3</t>
  </si>
  <si>
    <t>31985809; 28272055; 32582379</t>
  </si>
  <si>
    <t xml:space="preserve">For more details, see 30865283 </t>
  </si>
  <si>
    <t>Yes</t>
  </si>
  <si>
    <t>n/a</t>
  </si>
  <si>
    <t>Mouse</t>
  </si>
  <si>
    <t>Enriched in testis, spermatocytes and later stages</t>
  </si>
  <si>
    <t>STRING</t>
  </si>
  <si>
    <t>SPATA16, AURKC</t>
  </si>
  <si>
    <t>Multiple reports on the affected sperm morphology as a results of gene deletions in humans. In vitro studies not applicable</t>
  </si>
  <si>
    <t>Teratozoospermia, globozoospermia, male infertility</t>
  </si>
  <si>
    <t>Isolated infertility</t>
  </si>
  <si>
    <t>Testicular</t>
  </si>
  <si>
    <t>Spermiogenesis defect</t>
  </si>
  <si>
    <t>Teratozoospermia</t>
  </si>
  <si>
    <t>Sperm</t>
  </si>
  <si>
    <t>Healthy pregnancies have been reported</t>
  </si>
  <si>
    <t>Chr12(GRCh37):g.64038271C&gt;G</t>
  </si>
  <si>
    <t>NM_173812.4:c.715G&gt;C</t>
  </si>
  <si>
    <t>p.(Gly239Arg)</t>
  </si>
  <si>
    <t>Hemizygous</t>
  </si>
  <si>
    <t>Likely pathogenic</t>
  </si>
  <si>
    <t>USA</t>
  </si>
  <si>
    <t>Gene deletion</t>
  </si>
  <si>
    <t>Heterozygous</t>
  </si>
  <si>
    <t>Pathogenic</t>
  </si>
  <si>
    <t>Homozygous</t>
  </si>
  <si>
    <t>Chinese</t>
  </si>
  <si>
    <t>28272055; 32582379</t>
  </si>
  <si>
    <t>Agreement</t>
  </si>
  <si>
    <t>Sporadic</t>
  </si>
  <si>
    <t>AR</t>
  </si>
  <si>
    <t>pli = 0 loeuf = .91</t>
  </si>
  <si>
    <t>Target PCR/Sanger gene sequencing</t>
  </si>
  <si>
    <t>10 from the two studies</t>
  </si>
  <si>
    <t>No</t>
  </si>
  <si>
    <t>Yes, SPATA16 and ZPBP</t>
  </si>
  <si>
    <t>Difficult to do in vitro</t>
  </si>
  <si>
    <t>Yes, acrosome formation</t>
  </si>
  <si>
    <t>Yes, KO mouse same phenotype</t>
  </si>
  <si>
    <t>30362053; 30333325</t>
  </si>
  <si>
    <t>MGI; 10.1242/dev.077982</t>
  </si>
  <si>
    <t>GTEx, HISTA, NCBI</t>
  </si>
  <si>
    <t>Isolated</t>
  </si>
  <si>
    <t>Globozoospermia, OMIM: 613958</t>
  </si>
  <si>
    <t>Teratozoospermia, specifically globo</t>
  </si>
  <si>
    <t>NA</t>
  </si>
  <si>
    <t>Success when AOA used</t>
  </si>
  <si>
    <t>Chinese men with globozoospermia. No other comorbidities</t>
  </si>
  <si>
    <t>Artifical oocyte activation</t>
  </si>
  <si>
    <t>Exon 7 deletion</t>
  </si>
  <si>
    <t>Exon 7 del</t>
  </si>
  <si>
    <t>Het</t>
  </si>
  <si>
    <t>1 het (other allele is whole gene del)</t>
  </si>
  <si>
    <t>12-64055218-G&gt;A</t>
  </si>
  <si>
    <t xml:space="preserve">rs371693431 </t>
  </si>
  <si>
    <t>p.Ser165Leu</t>
  </si>
  <si>
    <t>Other alleles are all tolerated or likely benign variants - therefore have to exclude?</t>
  </si>
  <si>
    <t>c.2126+5G&gt;A</t>
  </si>
  <si>
    <t>Splice region</t>
  </si>
  <si>
    <t>VUS</t>
  </si>
  <si>
    <t>c.1720C&gt;T</t>
  </si>
  <si>
    <t>p.Arg574Ter</t>
  </si>
  <si>
    <t>Hom</t>
  </si>
  <si>
    <t>c.1182_1184delATC</t>
  </si>
  <si>
    <t>p.Leu394_Ser395delinsPhe</t>
  </si>
  <si>
    <t>c.368A&gt;G</t>
  </si>
  <si>
    <t>p.His123Arg</t>
  </si>
  <si>
    <t>c.1182_1186delATCTT</t>
  </si>
  <si>
    <t>p.Leu394PhefsTer19</t>
  </si>
  <si>
    <t>c.1553_1554delAT</t>
  </si>
  <si>
    <t>p.Tyr518CysfsTer14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</si>
</sst>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</font>
    <font>
      <i/>
      <sz val="11"/>
      <color rgb="FF000000"/>
      <name val="Calibri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10" zoomScale="80" zoomScaleNormal="80" workbookViewId="0">
      <selection activeCell="A49" sqref="A49"/>
    </sheetView>
  </sheetViews>
  <sheetFormatPr defaultColWidth="9.1796875" defaultRowHeight="14.5" x14ac:dyDescent="0.35"/>
  <cols>
    <col min="1" max="1" width="85" style="2" customWidth="1"/>
    <col min="2" max="4" width="22.1796875" style="2" customWidth="1"/>
    <col min="5" max="5" width="20.453125" style="2" customWidth="1"/>
    <col min="6" max="6" width="47.26953125" style="2" customWidth="1"/>
    <col min="7" max="8" width="23.7265625" style="2" customWidth="1"/>
    <col min="9" max="9" width="11.1796875" style="2" customWidth="1"/>
    <col min="10" max="16384" width="9.1796875" style="2"/>
  </cols>
  <sheetData>
    <row r="1" spans="1:4" s="4" customFormat="1" x14ac:dyDescent="0.35">
      <c r="A1" s="4" t="s">
        <v>63</v>
      </c>
      <c r="B1" s="4" t="s">
        <v>2</v>
      </c>
      <c r="C1" s="4" t="s">
        <v>83</v>
      </c>
    </row>
    <row r="2" spans="1:4" x14ac:dyDescent="0.35">
      <c r="A2" s="17" t="s">
        <v>91</v>
      </c>
      <c r="B2" s="2" t="s">
        <v>108</v>
      </c>
    </row>
    <row r="3" spans="1:4" x14ac:dyDescent="0.35">
      <c r="A3" s="17" t="s">
        <v>92</v>
      </c>
      <c r="B3" s="2" t="s">
        <v>109</v>
      </c>
    </row>
    <row r="4" spans="1:4" x14ac:dyDescent="0.35">
      <c r="A4" s="17" t="s">
        <v>11</v>
      </c>
      <c r="B4" s="18" t="s">
        <v>110</v>
      </c>
      <c r="C4" s="10"/>
    </row>
    <row r="5" spans="1:4" x14ac:dyDescent="0.35">
      <c r="A5" s="17" t="s">
        <v>86</v>
      </c>
      <c r="B5" s="19" t="s">
        <v>111</v>
      </c>
      <c r="C5" s="8" t="s">
        <v>87</v>
      </c>
    </row>
    <row r="6" spans="1:4" x14ac:dyDescent="0.35">
      <c r="A6" s="17" t="s">
        <v>5</v>
      </c>
      <c r="B6" s="20" t="s">
        <v>112</v>
      </c>
      <c r="C6" s="8" t="s">
        <v>88</v>
      </c>
    </row>
    <row r="7" spans="1:4" x14ac:dyDescent="0.35">
      <c r="A7" s="17" t="s">
        <v>84</v>
      </c>
      <c r="B7" s="2" t="s">
        <v>113</v>
      </c>
      <c r="C7" s="8" t="s">
        <v>85</v>
      </c>
    </row>
    <row r="8" spans="1:4" x14ac:dyDescent="0.35">
      <c r="A8" s="17" t="s">
        <v>61</v>
      </c>
      <c r="B8" s="5" t="s">
        <v>114</v>
      </c>
      <c r="C8" s="2" t="s">
        <v>115</v>
      </c>
      <c r="D8" s="2" t="s">
        <v>116</v>
      </c>
    </row>
    <row r="9" spans="1:4" x14ac:dyDescent="0.35">
      <c r="A9" s="17"/>
    </row>
    <row r="10" spans="1:4" s="4" customFormat="1" x14ac:dyDescent="0.35">
      <c r="A10" s="4" t="s">
        <v>102</v>
      </c>
    </row>
    <row r="11" spans="1:4" x14ac:dyDescent="0.35">
      <c r="A11" s="17" t="s">
        <v>93</v>
      </c>
      <c r="B11" s="2">
        <v>16</v>
      </c>
    </row>
    <row r="12" spans="1:4" x14ac:dyDescent="0.35">
      <c r="A12" s="17" t="s">
        <v>94</v>
      </c>
      <c r="B12" s="2">
        <v>16</v>
      </c>
    </row>
    <row r="13" spans="1:4" x14ac:dyDescent="0.35">
      <c r="A13" s="17" t="s">
        <v>99</v>
      </c>
      <c r="B13" s="2">
        <f>ABS(B11-B12)</f>
        <v>0</v>
      </c>
    </row>
    <row r="14" spans="1:4" x14ac:dyDescent="0.35">
      <c r="A14" s="17" t="s">
        <v>100</v>
      </c>
      <c r="B14" s="2" t="s">
        <v>152</v>
      </c>
      <c r="C14" s="8" t="s">
        <v>104</v>
      </c>
    </row>
    <row r="15" spans="1:4" s="12" customFormat="1" x14ac:dyDescent="0.35">
      <c r="A15" s="12" t="s">
        <v>103</v>
      </c>
      <c r="B15" s="12">
        <f>AVERAGE(B11:B12)</f>
        <v>16</v>
      </c>
    </row>
    <row r="16" spans="1:4" s="12" customFormat="1" x14ac:dyDescent="0.35">
      <c r="A16" s="12" t="s">
        <v>101</v>
      </c>
      <c r="B16" s="12" t="s">
        <v>67</v>
      </c>
    </row>
    <row r="18" spans="1:9" s="11" customFormat="1" x14ac:dyDescent="0.35">
      <c r="A18" s="4" t="s">
        <v>7</v>
      </c>
      <c r="B18" s="4" t="s">
        <v>89</v>
      </c>
      <c r="C18" s="4" t="s">
        <v>90</v>
      </c>
      <c r="D18" s="4" t="s">
        <v>12</v>
      </c>
      <c r="E18" s="4" t="s">
        <v>9</v>
      </c>
      <c r="F18" s="4" t="s">
        <v>3</v>
      </c>
    </row>
    <row r="19" spans="1:9" s="5" customFormat="1" x14ac:dyDescent="0.35">
      <c r="A19" s="5" t="s">
        <v>20</v>
      </c>
      <c r="B19" s="5" t="s">
        <v>117</v>
      </c>
      <c r="C19" s="5" t="s">
        <v>153</v>
      </c>
      <c r="D19" s="7" t="s">
        <v>21</v>
      </c>
    </row>
    <row r="20" spans="1:9" x14ac:dyDescent="0.35">
      <c r="A20" s="2" t="s">
        <v>0</v>
      </c>
      <c r="B20" s="2" t="s">
        <v>118</v>
      </c>
      <c r="C20" s="2" t="s">
        <v>154</v>
      </c>
      <c r="D20" s="8" t="s">
        <v>13</v>
      </c>
      <c r="E20" s="5"/>
    </row>
    <row r="21" spans="1:9" x14ac:dyDescent="0.35">
      <c r="A21" s="2" t="s">
        <v>1</v>
      </c>
      <c r="B21" s="2" t="s">
        <v>118</v>
      </c>
      <c r="C21" s="2" t="s">
        <v>154</v>
      </c>
      <c r="D21" s="8" t="s">
        <v>13</v>
      </c>
    </row>
    <row r="22" spans="1:9" x14ac:dyDescent="0.35">
      <c r="A22" s="2" t="s">
        <v>10</v>
      </c>
      <c r="B22" s="3" t="s">
        <v>119</v>
      </c>
      <c r="C22" s="3" t="s">
        <v>155</v>
      </c>
      <c r="D22" s="9" t="s">
        <v>69</v>
      </c>
    </row>
    <row r="23" spans="1:9" s="12" customFormat="1" x14ac:dyDescent="0.35">
      <c r="A23" s="12" t="s">
        <v>4</v>
      </c>
      <c r="B23" s="12" t="s">
        <v>118</v>
      </c>
      <c r="C23" s="12" t="s">
        <v>118</v>
      </c>
      <c r="D23" s="13"/>
    </row>
    <row r="25" spans="1:9" s="4" customFormat="1" x14ac:dyDescent="0.35">
      <c r="A25" s="4" t="s">
        <v>28</v>
      </c>
      <c r="B25" s="4" t="s">
        <v>89</v>
      </c>
      <c r="C25" s="4" t="s">
        <v>90</v>
      </c>
      <c r="D25" s="4" t="s">
        <v>9</v>
      </c>
      <c r="E25" s="4" t="s">
        <v>3</v>
      </c>
      <c r="F25" s="4" t="s">
        <v>32</v>
      </c>
      <c r="G25" s="4" t="s">
        <v>95</v>
      </c>
      <c r="H25" s="4" t="s">
        <v>96</v>
      </c>
      <c r="I25" s="4" t="s">
        <v>83</v>
      </c>
    </row>
    <row r="26" spans="1:9" x14ac:dyDescent="0.35">
      <c r="A26" s="2" t="s">
        <v>29</v>
      </c>
      <c r="B26" s="2" t="s">
        <v>120</v>
      </c>
      <c r="C26" s="2" t="s">
        <v>156</v>
      </c>
      <c r="D26" s="2" t="s">
        <v>124</v>
      </c>
      <c r="F26" s="2" t="s">
        <v>8</v>
      </c>
    </row>
    <row r="27" spans="1:9" x14ac:dyDescent="0.35">
      <c r="A27" s="2" t="s">
        <v>46</v>
      </c>
      <c r="B27" s="2" t="s">
        <v>121</v>
      </c>
      <c r="C27" s="2" t="s">
        <v>157</v>
      </c>
      <c r="D27" s="5" t="s">
        <v>124</v>
      </c>
      <c r="E27" s="2" t="s">
        <v>125</v>
      </c>
      <c r="F27" s="2" t="s">
        <v>31</v>
      </c>
      <c r="G27" s="2">
        <v>4</v>
      </c>
      <c r="H27" s="2">
        <v>4</v>
      </c>
      <c r="I27" s="8" t="s">
        <v>81</v>
      </c>
    </row>
    <row r="28" spans="1:9" x14ac:dyDescent="0.35">
      <c r="A28" s="2" t="s">
        <v>33</v>
      </c>
      <c r="B28" s="2">
        <v>0</v>
      </c>
      <c r="C28" s="2" t="s">
        <v>158</v>
      </c>
      <c r="D28" s="5"/>
      <c r="F28" s="2" t="s">
        <v>40</v>
      </c>
      <c r="G28" s="2">
        <v>0</v>
      </c>
      <c r="H28" s="2">
        <v>0</v>
      </c>
    </row>
    <row r="29" spans="1:9" x14ac:dyDescent="0.35">
      <c r="A29" s="2" t="s">
        <v>34</v>
      </c>
      <c r="B29" s="2">
        <v>0</v>
      </c>
      <c r="C29" s="2" t="s">
        <v>158</v>
      </c>
      <c r="D29" s="5"/>
      <c r="F29" s="2" t="s">
        <v>35</v>
      </c>
      <c r="G29" s="2">
        <v>0</v>
      </c>
      <c r="H29" s="2">
        <v>0</v>
      </c>
    </row>
    <row r="30" spans="1:9" x14ac:dyDescent="0.35">
      <c r="A30" s="2" t="s">
        <v>45</v>
      </c>
      <c r="D30" s="5"/>
      <c r="F30" s="2" t="s">
        <v>8</v>
      </c>
      <c r="G30" s="2">
        <v>0</v>
      </c>
    </row>
    <row r="31" spans="1:9" x14ac:dyDescent="0.35">
      <c r="A31" s="2" t="s">
        <v>42</v>
      </c>
      <c r="B31" s="2" t="s">
        <v>122</v>
      </c>
      <c r="C31" s="2" t="s">
        <v>122</v>
      </c>
      <c r="D31" s="5" t="s">
        <v>124</v>
      </c>
      <c r="E31" s="2" t="s">
        <v>125</v>
      </c>
      <c r="F31" s="2" t="s">
        <v>76</v>
      </c>
      <c r="G31" s="2">
        <v>4</v>
      </c>
      <c r="H31" s="2">
        <v>4</v>
      </c>
    </row>
    <row r="32" spans="1:9" x14ac:dyDescent="0.35">
      <c r="A32" s="2" t="s">
        <v>71</v>
      </c>
      <c r="B32" s="2" t="s">
        <v>123</v>
      </c>
      <c r="C32" s="2" t="s">
        <v>123</v>
      </c>
      <c r="E32" s="2" t="s">
        <v>125</v>
      </c>
      <c r="F32" s="2" t="s">
        <v>75</v>
      </c>
      <c r="G32" s="2">
        <v>3</v>
      </c>
      <c r="H32" s="2">
        <v>3</v>
      </c>
      <c r="I32" s="8" t="s">
        <v>82</v>
      </c>
    </row>
    <row r="33" spans="1:9" s="14" customFormat="1" x14ac:dyDescent="0.35">
      <c r="F33" s="12" t="s">
        <v>39</v>
      </c>
      <c r="G33" s="12">
        <f>SUM(G27:G32)</f>
        <v>11</v>
      </c>
      <c r="H33" s="12">
        <f>SUM(H27:H32)</f>
        <v>11</v>
      </c>
    </row>
    <row r="35" spans="1:9" s="11" customFormat="1" x14ac:dyDescent="0.35">
      <c r="A35" s="4" t="s">
        <v>47</v>
      </c>
      <c r="B35" s="4" t="s">
        <v>89</v>
      </c>
      <c r="C35" s="4" t="s">
        <v>90</v>
      </c>
      <c r="D35" s="4" t="s">
        <v>9</v>
      </c>
      <c r="E35" s="4" t="s">
        <v>3</v>
      </c>
      <c r="F35" s="4" t="s">
        <v>32</v>
      </c>
      <c r="G35" s="4" t="s">
        <v>30</v>
      </c>
      <c r="H35" s="4"/>
      <c r="I35" s="4" t="s">
        <v>83</v>
      </c>
    </row>
    <row r="36" spans="1:9" x14ac:dyDescent="0.35">
      <c r="A36" s="2" t="s">
        <v>49</v>
      </c>
      <c r="B36" s="2" t="s">
        <v>126</v>
      </c>
      <c r="C36" s="2" t="s">
        <v>126</v>
      </c>
      <c r="D36" s="2" t="s">
        <v>165</v>
      </c>
      <c r="E36" s="2" t="s">
        <v>129</v>
      </c>
      <c r="F36" s="2" t="s">
        <v>50</v>
      </c>
      <c r="G36" s="2">
        <v>1</v>
      </c>
      <c r="H36" s="2">
        <v>1</v>
      </c>
      <c r="I36" s="8" t="s">
        <v>78</v>
      </c>
    </row>
    <row r="37" spans="1:9" x14ac:dyDescent="0.35">
      <c r="A37" s="2" t="s">
        <v>52</v>
      </c>
      <c r="B37" s="2" t="s">
        <v>126</v>
      </c>
      <c r="C37" s="2" t="s">
        <v>159</v>
      </c>
      <c r="D37" s="2" t="s">
        <v>130</v>
      </c>
      <c r="E37" s="2" t="s">
        <v>131</v>
      </c>
      <c r="F37" s="2" t="s">
        <v>51</v>
      </c>
      <c r="G37" s="2">
        <v>1</v>
      </c>
      <c r="H37" s="2">
        <v>1</v>
      </c>
      <c r="I37" s="8" t="s">
        <v>79</v>
      </c>
    </row>
    <row r="38" spans="1:9" x14ac:dyDescent="0.35">
      <c r="A38" s="2" t="s">
        <v>62</v>
      </c>
      <c r="B38" s="2" t="s">
        <v>127</v>
      </c>
      <c r="C38" s="2" t="s">
        <v>160</v>
      </c>
      <c r="E38" s="2" t="s">
        <v>132</v>
      </c>
      <c r="F38" s="2" t="s">
        <v>53</v>
      </c>
      <c r="G38" s="2">
        <v>0</v>
      </c>
      <c r="H38" s="2">
        <v>0</v>
      </c>
    </row>
    <row r="39" spans="1:9" x14ac:dyDescent="0.35">
      <c r="A39" s="2" t="s">
        <v>55</v>
      </c>
      <c r="B39" s="2" t="s">
        <v>126</v>
      </c>
      <c r="C39" s="2" t="s">
        <v>126</v>
      </c>
      <c r="D39" s="5" t="s">
        <v>163</v>
      </c>
      <c r="F39" s="2" t="s">
        <v>54</v>
      </c>
      <c r="G39" s="2">
        <v>1</v>
      </c>
      <c r="H39" s="2">
        <v>1</v>
      </c>
    </row>
    <row r="40" spans="1:9" x14ac:dyDescent="0.35">
      <c r="A40" s="2" t="s">
        <v>58</v>
      </c>
      <c r="B40" s="2" t="s">
        <v>126</v>
      </c>
      <c r="C40" s="2" t="s">
        <v>161</v>
      </c>
      <c r="D40" s="2" t="s">
        <v>164</v>
      </c>
      <c r="E40" s="2" t="s">
        <v>133</v>
      </c>
      <c r="F40" s="2" t="s">
        <v>56</v>
      </c>
      <c r="G40" s="2">
        <v>1</v>
      </c>
      <c r="H40" s="2">
        <v>1</v>
      </c>
      <c r="I40" s="8" t="s">
        <v>80</v>
      </c>
    </row>
    <row r="41" spans="1:9" x14ac:dyDescent="0.35">
      <c r="A41" s="2" t="s">
        <v>59</v>
      </c>
      <c r="B41" s="2" t="s">
        <v>126</v>
      </c>
      <c r="C41" s="2" t="s">
        <v>162</v>
      </c>
      <c r="D41" s="2" t="s">
        <v>164</v>
      </c>
      <c r="F41" s="2" t="s">
        <v>57</v>
      </c>
      <c r="G41" s="2">
        <v>1</v>
      </c>
      <c r="H41" s="2">
        <v>1</v>
      </c>
      <c r="I41" s="8" t="s">
        <v>80</v>
      </c>
    </row>
    <row r="42" spans="1:9" x14ac:dyDescent="0.35">
      <c r="A42" s="2" t="s">
        <v>72</v>
      </c>
      <c r="B42" s="2" t="s">
        <v>128</v>
      </c>
      <c r="F42" s="2" t="s">
        <v>8</v>
      </c>
    </row>
    <row r="43" spans="1:9" s="14" customFormat="1" x14ac:dyDescent="0.35">
      <c r="F43" s="12" t="s">
        <v>39</v>
      </c>
      <c r="G43" s="12">
        <f>SUM(G36:G41)</f>
        <v>5</v>
      </c>
      <c r="H43" s="12">
        <f>SUM(H36:H41)</f>
        <v>5</v>
      </c>
    </row>
    <row r="45" spans="1:9" s="4" customFormat="1" x14ac:dyDescent="0.35">
      <c r="A45" s="4" t="s">
        <v>48</v>
      </c>
      <c r="B45" s="4" t="s">
        <v>89</v>
      </c>
      <c r="C45" s="4" t="s">
        <v>90</v>
      </c>
      <c r="D45" s="4" t="s">
        <v>12</v>
      </c>
      <c r="E45" s="4" t="s">
        <v>9</v>
      </c>
      <c r="F45" s="4" t="s">
        <v>3</v>
      </c>
    </row>
    <row r="46" spans="1:9" x14ac:dyDescent="0.35">
      <c r="A46" s="2" t="s">
        <v>22</v>
      </c>
      <c r="B46" s="2" t="s">
        <v>134</v>
      </c>
      <c r="C46" s="2" t="s">
        <v>166</v>
      </c>
      <c r="D46" s="8" t="s">
        <v>23</v>
      </c>
    </row>
    <row r="47" spans="1:9" x14ac:dyDescent="0.35">
      <c r="A47" s="2" t="s">
        <v>6</v>
      </c>
      <c r="B47" s="2" t="s">
        <v>135</v>
      </c>
      <c r="C47" s="2" t="s">
        <v>135</v>
      </c>
      <c r="D47" s="8" t="s">
        <v>14</v>
      </c>
    </row>
    <row r="48" spans="1:9" x14ac:dyDescent="0.35">
      <c r="A48" s="2" t="s">
        <v>15</v>
      </c>
      <c r="B48" s="2" t="s">
        <v>136</v>
      </c>
      <c r="C48" s="2" t="s">
        <v>136</v>
      </c>
      <c r="D48" s="8" t="s">
        <v>16</v>
      </c>
    </row>
    <row r="49" spans="1:6" x14ac:dyDescent="0.35">
      <c r="A49" s="2" t="s">
        <v>17</v>
      </c>
      <c r="B49" s="2" t="s">
        <v>113</v>
      </c>
      <c r="C49" s="2" t="s">
        <v>167</v>
      </c>
      <c r="D49" s="8" t="s">
        <v>68</v>
      </c>
    </row>
    <row r="50" spans="1:6" x14ac:dyDescent="0.35">
      <c r="A50" s="2" t="s">
        <v>18</v>
      </c>
      <c r="B50" s="2" t="s">
        <v>137</v>
      </c>
      <c r="C50" s="2" t="s">
        <v>168</v>
      </c>
      <c r="D50" s="8" t="s">
        <v>19</v>
      </c>
    </row>
    <row r="51" spans="1:6" x14ac:dyDescent="0.35">
      <c r="A51" s="2" t="s">
        <v>25</v>
      </c>
      <c r="B51" s="2" t="s">
        <v>127</v>
      </c>
      <c r="C51" s="2" t="s">
        <v>169</v>
      </c>
      <c r="D51" s="8" t="s">
        <v>26</v>
      </c>
    </row>
    <row r="52" spans="1:6" x14ac:dyDescent="0.35">
      <c r="A52" s="2" t="s">
        <v>24</v>
      </c>
      <c r="B52" s="2" t="s">
        <v>138</v>
      </c>
      <c r="C52" s="2" t="s">
        <v>138</v>
      </c>
      <c r="D52" s="8" t="s">
        <v>27</v>
      </c>
    </row>
    <row r="53" spans="1:6" s="1" customFormat="1" x14ac:dyDescent="0.35">
      <c r="A53" s="1" t="s">
        <v>105</v>
      </c>
      <c r="C53" s="22" t="s">
        <v>169</v>
      </c>
    </row>
    <row r="54" spans="1:6" s="1" customFormat="1" x14ac:dyDescent="0.35">
      <c r="A54" s="1" t="s">
        <v>106</v>
      </c>
      <c r="B54" s="1" t="s">
        <v>139</v>
      </c>
      <c r="C54" s="22" t="s">
        <v>170</v>
      </c>
      <c r="E54" s="1">
        <v>31985809</v>
      </c>
      <c r="F54" s="2" t="s">
        <v>172</v>
      </c>
    </row>
    <row r="55" spans="1:6" s="1" customFormat="1" x14ac:dyDescent="0.35">
      <c r="A55" s="1" t="s">
        <v>73</v>
      </c>
      <c r="C55" s="22" t="s">
        <v>158</v>
      </c>
    </row>
    <row r="56" spans="1:6" s="1" customFormat="1" x14ac:dyDescent="0.35">
      <c r="A56" s="1" t="s">
        <v>74</v>
      </c>
      <c r="C56" s="22" t="s">
        <v>158</v>
      </c>
    </row>
    <row r="57" spans="1:6" s="1" customFormat="1" x14ac:dyDescent="0.35">
      <c r="A57" s="1" t="s">
        <v>77</v>
      </c>
      <c r="C57" s="22"/>
    </row>
    <row r="58" spans="1:6" s="1" customFormat="1" x14ac:dyDescent="0.35">
      <c r="A58" s="1" t="s">
        <v>107</v>
      </c>
      <c r="C58" s="22" t="s">
        <v>171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0" sqref="A10:B10"/>
    </sheetView>
  </sheetViews>
  <sheetFormatPr defaultRowHeight="14.5" x14ac:dyDescent="0.35"/>
  <cols>
    <col min="2" max="2" width="14" customWidth="1"/>
  </cols>
  <sheetData>
    <row r="1" spans="1:2" x14ac:dyDescent="0.35">
      <c r="A1" s="15">
        <v>1</v>
      </c>
      <c r="B1" s="15" t="s">
        <v>64</v>
      </c>
    </row>
    <row r="2" spans="1:2" x14ac:dyDescent="0.35">
      <c r="A2" s="16">
        <v>2</v>
      </c>
      <c r="B2" s="16" t="s">
        <v>64</v>
      </c>
    </row>
    <row r="3" spans="1:2" x14ac:dyDescent="0.35">
      <c r="A3" s="16">
        <v>3</v>
      </c>
      <c r="B3" s="16" t="s">
        <v>65</v>
      </c>
    </row>
    <row r="4" spans="1:2" x14ac:dyDescent="0.35">
      <c r="A4" s="16">
        <v>4</v>
      </c>
      <c r="B4" s="16" t="s">
        <v>65</v>
      </c>
    </row>
    <row r="5" spans="1:2" x14ac:dyDescent="0.35">
      <c r="A5" s="16">
        <v>5</v>
      </c>
      <c r="B5" s="16" t="s">
        <v>65</v>
      </c>
    </row>
    <row r="6" spans="1:2" x14ac:dyDescent="0.35">
      <c r="A6" s="16">
        <v>6</v>
      </c>
      <c r="B6" s="16" t="s">
        <v>65</v>
      </c>
    </row>
    <row r="7" spans="1:2" x14ac:dyDescent="0.35">
      <c r="A7" s="16">
        <v>7</v>
      </c>
      <c r="B7" s="16" t="s">
        <v>65</v>
      </c>
    </row>
    <row r="8" spans="1:2" x14ac:dyDescent="0.35">
      <c r="A8" s="16">
        <v>8</v>
      </c>
      <c r="B8" s="16" t="s">
        <v>65</v>
      </c>
    </row>
    <row r="9" spans="1:2" x14ac:dyDescent="0.35">
      <c r="A9" s="16">
        <v>9</v>
      </c>
      <c r="B9" s="16" t="s">
        <v>60</v>
      </c>
    </row>
    <row r="10" spans="1:2" x14ac:dyDescent="0.35">
      <c r="A10" s="16">
        <v>10</v>
      </c>
      <c r="B10" s="16" t="s">
        <v>60</v>
      </c>
    </row>
    <row r="11" spans="1:2" x14ac:dyDescent="0.35">
      <c r="A11" s="16">
        <v>11</v>
      </c>
      <c r="B11" s="16" t="s">
        <v>60</v>
      </c>
    </row>
    <row r="12" spans="1:2" x14ac:dyDescent="0.35">
      <c r="A12" s="16">
        <v>12</v>
      </c>
      <c r="B12" s="16" t="s">
        <v>60</v>
      </c>
    </row>
    <row r="13" spans="1:2" x14ac:dyDescent="0.35">
      <c r="A13" s="16">
        <v>13</v>
      </c>
      <c r="B13" s="16" t="s">
        <v>66</v>
      </c>
    </row>
    <row r="14" spans="1:2" x14ac:dyDescent="0.35">
      <c r="A14" s="16">
        <v>14</v>
      </c>
      <c r="B14" s="16" t="s">
        <v>66</v>
      </c>
    </row>
    <row r="15" spans="1:2" x14ac:dyDescent="0.35">
      <c r="A15" s="16">
        <v>15</v>
      </c>
      <c r="B15" s="16" t="s">
        <v>66</v>
      </c>
    </row>
    <row r="16" spans="1:2" x14ac:dyDescent="0.35">
      <c r="A16" s="16">
        <v>16</v>
      </c>
      <c r="B16" s="16" t="s">
        <v>67</v>
      </c>
    </row>
    <row r="17" spans="1:2" x14ac:dyDescent="0.35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23" sqref="E23"/>
    </sheetView>
  </sheetViews>
  <sheetFormatPr defaultRowHeight="14.5" x14ac:dyDescent="0.35"/>
  <cols>
    <col min="1" max="1" width="38.7265625" bestFit="1" customWidth="1"/>
    <col min="2" max="2" width="30.54296875" bestFit="1" customWidth="1"/>
    <col min="3" max="3" width="15.453125" bestFit="1" customWidth="1"/>
    <col min="4" max="4" width="12.26953125" bestFit="1" customWidth="1"/>
    <col min="5" max="5" width="18.81640625" bestFit="1" customWidth="1"/>
    <col min="6" max="8" width="18.81640625" customWidth="1"/>
    <col min="9" max="9" width="17" bestFit="1" customWidth="1"/>
  </cols>
  <sheetData>
    <row r="1" spans="1:10" s="1" customFormat="1" x14ac:dyDescent="0.3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x14ac:dyDescent="0.35">
      <c r="A2" s="4" t="s">
        <v>38</v>
      </c>
      <c r="B2" s="4" t="s">
        <v>36</v>
      </c>
      <c r="C2" s="4" t="s">
        <v>37</v>
      </c>
      <c r="D2" s="4" t="s">
        <v>41</v>
      </c>
      <c r="E2" s="4" t="s">
        <v>97</v>
      </c>
      <c r="F2" s="4" t="s">
        <v>98</v>
      </c>
      <c r="G2" s="4" t="s">
        <v>43</v>
      </c>
      <c r="H2" s="4" t="s">
        <v>44</v>
      </c>
      <c r="I2" s="4" t="s">
        <v>9</v>
      </c>
      <c r="J2" s="6" t="s">
        <v>3</v>
      </c>
    </row>
    <row r="3" spans="1:10" x14ac:dyDescent="0.35">
      <c r="A3" t="s">
        <v>140</v>
      </c>
      <c r="B3" t="s">
        <v>141</v>
      </c>
      <c r="C3" t="s">
        <v>142</v>
      </c>
      <c r="D3" t="s">
        <v>143</v>
      </c>
      <c r="E3" t="s">
        <v>144</v>
      </c>
      <c r="F3" t="s">
        <v>112</v>
      </c>
      <c r="G3">
        <v>1</v>
      </c>
      <c r="H3" t="s">
        <v>145</v>
      </c>
      <c r="I3">
        <v>31985809</v>
      </c>
    </row>
    <row r="4" spans="1:10" x14ac:dyDescent="0.35">
      <c r="B4" t="s">
        <v>146</v>
      </c>
      <c r="D4" t="s">
        <v>147</v>
      </c>
      <c r="E4" t="s">
        <v>148</v>
      </c>
      <c r="F4" t="s">
        <v>148</v>
      </c>
      <c r="G4">
        <v>1</v>
      </c>
      <c r="H4" t="s">
        <v>145</v>
      </c>
      <c r="I4">
        <v>31985809</v>
      </c>
    </row>
    <row r="5" spans="1:10" x14ac:dyDescent="0.35">
      <c r="B5" t="s">
        <v>146</v>
      </c>
      <c r="D5" t="s">
        <v>149</v>
      </c>
      <c r="E5" t="s">
        <v>148</v>
      </c>
      <c r="F5" t="s">
        <v>148</v>
      </c>
      <c r="G5">
        <v>2</v>
      </c>
      <c r="H5" t="s">
        <v>150</v>
      </c>
      <c r="I5" t="s">
        <v>151</v>
      </c>
    </row>
    <row r="6" spans="1:10" x14ac:dyDescent="0.35">
      <c r="A6" t="s">
        <v>173</v>
      </c>
      <c r="B6" t="s">
        <v>169</v>
      </c>
      <c r="C6" t="s">
        <v>174</v>
      </c>
      <c r="D6" t="s">
        <v>175</v>
      </c>
      <c r="E6" t="s">
        <v>112</v>
      </c>
      <c r="F6" t="s">
        <v>144</v>
      </c>
      <c r="G6" s="23">
        <v>1</v>
      </c>
      <c r="H6" s="23"/>
      <c r="I6" s="2">
        <v>25755131</v>
      </c>
      <c r="J6" s="24" t="s">
        <v>176</v>
      </c>
    </row>
    <row r="7" spans="1:10" x14ac:dyDescent="0.35">
      <c r="A7" t="s">
        <v>177</v>
      </c>
      <c r="B7" t="s">
        <v>178</v>
      </c>
      <c r="C7" t="s">
        <v>179</v>
      </c>
      <c r="D7" t="s">
        <v>175</v>
      </c>
      <c r="E7" t="s">
        <v>112</v>
      </c>
      <c r="F7" t="s">
        <v>144</v>
      </c>
      <c r="G7" s="23">
        <v>1</v>
      </c>
      <c r="H7" s="23"/>
      <c r="I7" s="2">
        <v>25755131</v>
      </c>
      <c r="J7" s="24" t="s">
        <v>180</v>
      </c>
    </row>
    <row r="8" spans="1:10" x14ac:dyDescent="0.35">
      <c r="B8" t="s">
        <v>181</v>
      </c>
      <c r="C8" t="s">
        <v>182</v>
      </c>
      <c r="D8" t="s">
        <v>175</v>
      </c>
      <c r="E8" t="s">
        <v>112</v>
      </c>
      <c r="F8" t="s">
        <v>183</v>
      </c>
      <c r="G8" s="23">
        <v>1</v>
      </c>
      <c r="H8" s="23"/>
      <c r="I8" s="2">
        <v>30333325</v>
      </c>
      <c r="J8" s="24"/>
    </row>
    <row r="9" spans="1:10" x14ac:dyDescent="0.35">
      <c r="B9" t="s">
        <v>184</v>
      </c>
      <c r="C9" t="s">
        <v>185</v>
      </c>
      <c r="D9" t="s">
        <v>186</v>
      </c>
      <c r="E9" t="s">
        <v>112</v>
      </c>
      <c r="F9" t="s">
        <v>148</v>
      </c>
      <c r="G9" s="23">
        <v>1</v>
      </c>
      <c r="I9" s="2">
        <v>30333325</v>
      </c>
      <c r="J9" s="24"/>
    </row>
    <row r="10" spans="1:10" x14ac:dyDescent="0.35">
      <c r="B10" t="s">
        <v>187</v>
      </c>
      <c r="C10" t="s">
        <v>188</v>
      </c>
      <c r="D10" s="25" t="s">
        <v>175</v>
      </c>
      <c r="E10" t="s">
        <v>112</v>
      </c>
      <c r="F10" t="s">
        <v>183</v>
      </c>
      <c r="G10" s="23">
        <v>1</v>
      </c>
      <c r="I10" s="2">
        <v>30333325</v>
      </c>
      <c r="J10" s="24"/>
    </row>
    <row r="11" spans="1:10" x14ac:dyDescent="0.35">
      <c r="B11" t="s">
        <v>189</v>
      </c>
      <c r="C11" t="s">
        <v>190</v>
      </c>
      <c r="D11" s="25"/>
      <c r="E11" t="s">
        <v>112</v>
      </c>
      <c r="F11" t="s">
        <v>183</v>
      </c>
      <c r="G11" s="23">
        <v>1</v>
      </c>
      <c r="I11" s="2">
        <v>30333325</v>
      </c>
    </row>
    <row r="12" spans="1:10" x14ac:dyDescent="0.35">
      <c r="B12" t="s">
        <v>191</v>
      </c>
      <c r="C12" t="s">
        <v>192</v>
      </c>
      <c r="D12" s="25" t="s">
        <v>175</v>
      </c>
      <c r="E12" t="s">
        <v>112</v>
      </c>
      <c r="F12" t="s">
        <v>144</v>
      </c>
      <c r="G12" s="23">
        <v>1</v>
      </c>
      <c r="I12" s="2">
        <v>30333325</v>
      </c>
    </row>
    <row r="13" spans="1:10" x14ac:dyDescent="0.35">
      <c r="B13" t="s">
        <v>193</v>
      </c>
      <c r="C13" t="s">
        <v>194</v>
      </c>
      <c r="D13" s="25"/>
      <c r="E13" t="s">
        <v>112</v>
      </c>
      <c r="F13" t="s">
        <v>144</v>
      </c>
      <c r="G13" s="23">
        <v>1</v>
      </c>
      <c r="I13" s="2">
        <v>30333325</v>
      </c>
    </row>
    <row r="15" spans="1:10" x14ac:dyDescent="0.35">
      <c r="B15" s="26" t="s">
        <v>125</v>
      </c>
    </row>
  </sheetData>
  <mergeCells count="2">
    <mergeCell ref="D10:D11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Liina Nagirnaja</cp:lastModifiedBy>
  <dcterms:created xsi:type="dcterms:W3CDTF">2020-02-18T10:38:16Z</dcterms:created>
  <dcterms:modified xsi:type="dcterms:W3CDTF">2021-01-05T01:21:27Z</dcterms:modified>
</cp:coreProperties>
</file>