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8_{EA646EB9-6E4D-4324-B127-41F37DE1FFBE}" xr6:coauthVersionLast="44" xr6:coauthVersionMax="44" xr10:uidLastSave="{00000000-0000-0000-0000-000000000000}"/>
  <bookViews>
    <workbookView xWindow="390" yWindow="0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<sst xmlns="http://schemas.openxmlformats.org/spreadsheetml/2006/main" count="293" uniqueCount="183">
  <si>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</si>
  <si>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</si>
  <si>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</si>
  <si>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</si>
  <si>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</si>
  <si>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</si>
  <si>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</si>
  <si>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</si>
  <si>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</si>
  <si>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</si>
  <si>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</si>
  <si>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</si>
  <si>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</si>
  <si>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</si>
  <si>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</si>
  <si>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</si>
  <si>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</si>
  <si>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</si>
  <si>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</si>
  <si>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</si>
  <si>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</si>
  <si>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</si>
  <si>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</si>
  <si>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</si>
  <si>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</si>
  <si>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</si>
  <si>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</si>
  <si>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</si>
  <si>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</si>
  <si>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</si>
  <si>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</si>
  <si>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</si>
  <si>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</si>
  <si>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</si>
  <si>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</si>
  <si>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</si>
  <si>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</si>
  <si>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</si>
  <si>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</si>
  <si>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</si>
  <si>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</si>
  <si>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</si>
  <si>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</si>
  <si>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</si>
  <si>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</si>
  <si>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</si>
  <si>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</si>
  <si>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</si>
  <si>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</si>
  <si>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</si>
  <si>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</si>
  <si>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</si>
  <si>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</si>
  <si>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</si>
  <si>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</si>
  <si>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</si>
  <si>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</si>
  <si>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</si>
  <si>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</si>
  <si>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</si>
  <si>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</si>
  <si>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</si>
  <si>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</si>
  <si>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</si>
  <si>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</si>
  <si>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</si>
  <si>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</si>
  <si>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</si>
  <si>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</si>
  <si>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</si>
  <si>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</si>
  <si>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</si>
  <si>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</si>
  <si>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</si>
  <si>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</si>
  <si>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</si>
  <si>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</si>
  <si>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</si>
  <si>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</si>
  <si>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</si>
  <si>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</si>
  <si>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</si>
  <si>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</si>
  <si>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</si>
  <si>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</si>
  <si>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</si>
  <si>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</si>
  <si>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</si>
  <si>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</si>
  <si>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</si>
  <si>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</si>
  <si>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</si>
  <si>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</si>
  <si>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</si>
  <si>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</si>
  <si>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</si>
  <si>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</si>
  <si>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</si>
  <si>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</si>
  <si>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</si>
  <si>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</si>
  <si>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</si>
  <si>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</si>
  <si>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</si>
  <si>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</si>
  <si>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</si>
  <si>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</si>
  <si>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</si>
  <si>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</si>
  <si>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</si>
  <si>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</si>
  <si>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RA</t>
  </si>
  <si>
    <t>CYP19A1</t>
  </si>
  <si>
    <t>Aromatase</t>
  </si>
  <si>
    <t>Aromatase excess syndrome with gynaecomastia; OMIM: 139300</t>
  </si>
  <si>
    <t>12736278; 24064691; 24102311; 21470988; 17584767; 15811932; 9543166</t>
  </si>
  <si>
    <t>1-10-2020</t>
  </si>
  <si>
    <t>Agreement</t>
  </si>
  <si>
    <t>Autosomal dominant</t>
  </si>
  <si>
    <t>FISH</t>
  </si>
  <si>
    <t>More than 4 different gain of function rearrangements identified</t>
  </si>
  <si>
    <t>More than 4</t>
  </si>
  <si>
    <t>More than 3</t>
  </si>
  <si>
    <t>Yes, present in various tissues</t>
  </si>
  <si>
    <t>Human Protein Atlas</t>
  </si>
  <si>
    <t>Interacts with various infertility genes including CYP21A1</t>
  </si>
  <si>
    <t>STRING</t>
  </si>
  <si>
    <t>Yes, excess CYP19A1 mRNA</t>
  </si>
  <si>
    <t>Mice also show altered Structure and Function of Reproductive Organs</t>
  </si>
  <si>
    <t>Mouse</t>
  </si>
  <si>
    <t>Endocrine disorder</t>
  </si>
  <si>
    <t>Pre-testicular</t>
  </si>
  <si>
    <t>Abnormal development of reproductive organs</t>
  </si>
  <si>
    <t>Normozoospermia, oligozoospermia, azoospermia</t>
  </si>
  <si>
    <t>Sperm</t>
  </si>
  <si>
    <t>Unknown</t>
  </si>
  <si>
    <t>No</t>
  </si>
  <si>
    <t>Premature puberty, short body length</t>
  </si>
  <si>
    <t>CGNL1 cryptic promoter translocation</t>
  </si>
  <si>
    <t>Heterozygous</t>
  </si>
  <si>
    <t>Likely pathogenic</t>
  </si>
  <si>
    <t>American</t>
  </si>
  <si>
    <t>TMOD3 cryptic promoter translocation</t>
  </si>
  <si>
    <t>TRPM7 cryptic promoter translocation</t>
  </si>
  <si>
    <t>Russian</t>
  </si>
  <si>
    <t>Duplication of CYP19A1 coding exons</t>
  </si>
  <si>
    <t>Japan</t>
  </si>
  <si>
    <t>Duplication of CYP19A1 promoters</t>
  </si>
  <si>
    <t>Chimeric gene formation involving DMXL2; decreased copy-number of the CYP19A1 exon 1.4</t>
  </si>
  <si>
    <t>Chimeric gene formation involving DMXL2; normal copy-number of the CYP19A1 exon 1.4</t>
  </si>
  <si>
    <t>24064691;21470988</t>
  </si>
  <si>
    <t>Chimeric gene formation involving SEMA6D</t>
  </si>
  <si>
    <t>Familial/Sporadic</t>
  </si>
  <si>
    <t>Autosomal dominant - gain of function</t>
  </si>
  <si>
    <t>AR</t>
  </si>
  <si>
    <t>PLI = 0 LEOUF = 0.88</t>
  </si>
  <si>
    <t>Dominant</t>
  </si>
  <si>
    <t>Sanger gene sequencing</t>
  </si>
  <si>
    <t>Vastly enriched in the placenta, but present in other tissues</t>
  </si>
  <si>
    <t>HSD3B2</t>
  </si>
  <si>
    <t>Yes</t>
  </si>
  <si>
    <t>Yes, well full KO versus gain of function effect?</t>
  </si>
  <si>
    <t>Reduced aromatase activity</t>
  </si>
  <si>
    <t>Endocrine disorder/Reproductive sytem disorder</t>
  </si>
  <si>
    <t>Adrenal gland dysfunction</t>
  </si>
  <si>
    <t>Aromatase excess syndrome with gynaecomastia, OMIM gene 107910/phenotype 139300</t>
  </si>
  <si>
    <t>Azoo and oligo</t>
  </si>
  <si>
    <t>GCA/Hypo</t>
  </si>
  <si>
    <t>Variable</t>
  </si>
  <si>
    <t>NA</t>
  </si>
  <si>
    <t>Yes, gynecomastia</t>
  </si>
  <si>
    <t>c.242A&gt;G</t>
  </si>
  <si>
    <t>p.Y81C</t>
  </si>
  <si>
    <t>Het</t>
  </si>
  <si>
    <t>VUS</t>
  </si>
  <si>
    <t>Same patient</t>
  </si>
  <si>
    <t>Functional data shows both mutations to severely affect aromatase activity</t>
  </si>
  <si>
    <t>c.1352T&gt;C</t>
  </si>
  <si>
    <t>p.L451P</t>
  </si>
  <si>
    <t>c.1123G&gt;A</t>
  </si>
  <si>
    <t>p.R375H</t>
  </si>
  <si>
    <t>Hom</t>
  </si>
  <si>
    <t>Same amino acid change but diff mutation is pathogenic in clinvar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</si>
</sst>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B13" zoomScale="80" zoomScaleNormal="80" workbookViewId="0">
      <selection activeCell="C37" sqref="C37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116</v>
      </c>
      <c r="C4" s="9"/>
    </row>
    <row r="5" spans="1:3" x14ac:dyDescent="0.25">
      <c r="A5" s="16" t="s">
        <v>87</v>
      </c>
      <c r="B5" s="19" t="s">
        <v>112</v>
      </c>
      <c r="C5" s="7" t="s">
        <v>88</v>
      </c>
    </row>
    <row r="6" spans="1:3" x14ac:dyDescent="0.25">
      <c r="A6" s="16" t="s">
        <v>5</v>
      </c>
      <c r="B6" s="1" t="s">
        <v>113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20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17</v>
      </c>
    </row>
    <row r="12" spans="1:3" x14ac:dyDescent="0.25">
      <c r="A12" s="16" t="s">
        <v>95</v>
      </c>
      <c r="B12" s="2">
        <f>H33+H43</f>
        <v>17</v>
      </c>
    </row>
    <row r="13" spans="1:3" x14ac:dyDescent="0.25">
      <c r="A13" s="16" t="s">
        <v>100</v>
      </c>
      <c r="B13" s="2">
        <f>ABS(B11-B12)</f>
        <v>0</v>
      </c>
    </row>
    <row r="14" spans="1:3" x14ac:dyDescent="0.25">
      <c r="A14" s="16" t="s">
        <v>101</v>
      </c>
      <c r="B14" s="2" t="s">
        <v>117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17</v>
      </c>
    </row>
    <row r="16" spans="1:3" s="11" customFormat="1" x14ac:dyDescent="0.25">
      <c r="A16" s="11" t="s">
        <v>102</v>
      </c>
      <c r="B16" s="11" t="s">
        <v>67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1" t="s">
        <v>21</v>
      </c>
      <c r="C19" s="21" t="s">
        <v>152</v>
      </c>
      <c r="D19" s="6" t="s">
        <v>21</v>
      </c>
    </row>
    <row r="20" spans="1:9" x14ac:dyDescent="0.25">
      <c r="A20" s="2" t="s">
        <v>0</v>
      </c>
      <c r="B20" s="1" t="s">
        <v>118</v>
      </c>
      <c r="C20" s="1" t="s">
        <v>153</v>
      </c>
      <c r="D20" s="7" t="s">
        <v>13</v>
      </c>
      <c r="E20" s="4"/>
    </row>
    <row r="21" spans="1:9" x14ac:dyDescent="0.25">
      <c r="A21" s="2" t="s">
        <v>1</v>
      </c>
      <c r="B21" s="1" t="s">
        <v>8</v>
      </c>
      <c r="C21" s="1" t="s">
        <v>154</v>
      </c>
      <c r="D21" s="7" t="s">
        <v>13</v>
      </c>
    </row>
    <row r="22" spans="1:9" x14ac:dyDescent="0.25">
      <c r="A22" s="2" t="s">
        <v>10</v>
      </c>
      <c r="B22" s="1" t="s">
        <v>8</v>
      </c>
      <c r="C22" s="1" t="s">
        <v>155</v>
      </c>
      <c r="D22" s="8" t="s">
        <v>69</v>
      </c>
    </row>
    <row r="23" spans="1:9" s="11" customFormat="1" x14ac:dyDescent="0.25">
      <c r="A23" s="11" t="s">
        <v>4</v>
      </c>
      <c r="B23" s="22" t="s">
        <v>118</v>
      </c>
      <c r="C23" s="22" t="s">
        <v>156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119</v>
      </c>
      <c r="C26" s="1" t="s">
        <v>157</v>
      </c>
      <c r="D26" s="20">
        <v>12736278</v>
      </c>
      <c r="F26" s="2" t="s">
        <v>8</v>
      </c>
    </row>
    <row r="27" spans="1:9" x14ac:dyDescent="0.25">
      <c r="A27" s="2" t="s">
        <v>46</v>
      </c>
      <c r="B27" s="1">
        <v>14</v>
      </c>
      <c r="C27" s="1">
        <v>10</v>
      </c>
      <c r="D27" s="20" t="s">
        <v>115</v>
      </c>
      <c r="F27" s="2" t="s">
        <v>31</v>
      </c>
      <c r="G27" s="1">
        <v>4</v>
      </c>
      <c r="H27" s="1">
        <v>4</v>
      </c>
      <c r="I27" s="7" t="s">
        <v>82</v>
      </c>
    </row>
    <row r="28" spans="1:9" x14ac:dyDescent="0.25">
      <c r="A28" s="2" t="s">
        <v>33</v>
      </c>
      <c r="B28" s="1" t="s">
        <v>8</v>
      </c>
      <c r="C28" s="1"/>
      <c r="D28" s="4"/>
      <c r="F28" s="2" t="s">
        <v>40</v>
      </c>
      <c r="G28" s="1">
        <v>0</v>
      </c>
      <c r="H28" s="1">
        <v>0</v>
      </c>
    </row>
    <row r="29" spans="1:9" x14ac:dyDescent="0.25">
      <c r="A29" s="2" t="s">
        <v>34</v>
      </c>
      <c r="B29" s="1" t="s">
        <v>8</v>
      </c>
      <c r="C29" s="1"/>
      <c r="D29" s="4"/>
      <c r="F29" s="2" t="s">
        <v>35</v>
      </c>
      <c r="G29" s="1">
        <v>0</v>
      </c>
      <c r="H29" s="1">
        <v>0</v>
      </c>
    </row>
    <row r="30" spans="1:9" x14ac:dyDescent="0.25">
      <c r="A30" s="2" t="s">
        <v>45</v>
      </c>
      <c r="B30" s="1" t="s">
        <v>120</v>
      </c>
      <c r="C30" s="1"/>
      <c r="D30" s="4"/>
      <c r="F30" s="2" t="s">
        <v>8</v>
      </c>
      <c r="G30" s="1"/>
      <c r="H30" s="1"/>
    </row>
    <row r="31" spans="1:9" x14ac:dyDescent="0.25">
      <c r="A31" s="2" t="s">
        <v>42</v>
      </c>
      <c r="B31" s="1" t="s">
        <v>121</v>
      </c>
      <c r="C31" s="1"/>
      <c r="D31" s="4"/>
      <c r="F31" s="2" t="s">
        <v>77</v>
      </c>
      <c r="G31" s="1">
        <v>4</v>
      </c>
      <c r="H31" s="1">
        <v>4</v>
      </c>
    </row>
    <row r="32" spans="1:9" x14ac:dyDescent="0.25">
      <c r="A32" s="2" t="s">
        <v>71</v>
      </c>
      <c r="B32" s="1" t="s">
        <v>122</v>
      </c>
      <c r="C32" s="1"/>
      <c r="F32" s="2" t="s">
        <v>76</v>
      </c>
      <c r="G32" s="1">
        <v>3</v>
      </c>
      <c r="H32" s="1">
        <v>3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11</v>
      </c>
      <c r="H33" s="11">
        <f>SUM(H27:H32)</f>
        <v>11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123</v>
      </c>
      <c r="C36" s="1" t="s">
        <v>158</v>
      </c>
      <c r="D36" s="1" t="s">
        <v>124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125</v>
      </c>
      <c r="C37" s="1" t="s">
        <v>159</v>
      </c>
      <c r="D37" s="1" t="s">
        <v>126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127</v>
      </c>
      <c r="C38" s="1" t="s">
        <v>160</v>
      </c>
      <c r="D38" s="1">
        <v>9543166</v>
      </c>
      <c r="E38" s="1" t="s">
        <v>162</v>
      </c>
      <c r="F38" s="2" t="s">
        <v>53</v>
      </c>
      <c r="G38" s="1">
        <v>1</v>
      </c>
      <c r="H38" s="1">
        <v>1</v>
      </c>
    </row>
    <row r="39" spans="1:9" x14ac:dyDescent="0.25">
      <c r="A39" s="2" t="s">
        <v>55</v>
      </c>
      <c r="B39" s="1" t="s">
        <v>127</v>
      </c>
      <c r="C39" s="1" t="s">
        <v>160</v>
      </c>
      <c r="D39" s="1">
        <v>9543166</v>
      </c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128</v>
      </c>
      <c r="C40" s="1" t="s">
        <v>160</v>
      </c>
      <c r="D40" s="20">
        <v>11356692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128</v>
      </c>
      <c r="C41" s="1" t="s">
        <v>161</v>
      </c>
      <c r="D41" s="20">
        <v>11356692</v>
      </c>
      <c r="F41" s="2" t="s">
        <v>57</v>
      </c>
      <c r="G41" s="1">
        <v>1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129</v>
      </c>
      <c r="C42" s="1" t="s">
        <v>129</v>
      </c>
      <c r="F42" s="2" t="s">
        <v>8</v>
      </c>
    </row>
    <row r="43" spans="1:9" s="13" customFormat="1" x14ac:dyDescent="0.25">
      <c r="F43" s="11" t="s">
        <v>39</v>
      </c>
      <c r="G43" s="11">
        <f>SUM(G36:G41)</f>
        <v>6</v>
      </c>
      <c r="H43" s="11">
        <f>SUM(H36:H41)</f>
        <v>6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130</v>
      </c>
      <c r="C46" s="1" t="s">
        <v>163</v>
      </c>
      <c r="D46" s="7" t="s">
        <v>23</v>
      </c>
    </row>
    <row r="47" spans="1:9" x14ac:dyDescent="0.25">
      <c r="A47" s="2" t="s">
        <v>6</v>
      </c>
      <c r="B47" s="1" t="s">
        <v>131</v>
      </c>
      <c r="C47" s="1" t="s">
        <v>131</v>
      </c>
      <c r="D47" s="7" t="s">
        <v>14</v>
      </c>
    </row>
    <row r="48" spans="1:9" x14ac:dyDescent="0.25">
      <c r="A48" s="2" t="s">
        <v>15</v>
      </c>
      <c r="B48" s="1" t="s">
        <v>132</v>
      </c>
      <c r="C48" s="1" t="s">
        <v>164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165</v>
      </c>
      <c r="D49" s="7" t="s">
        <v>68</v>
      </c>
    </row>
    <row r="50" spans="1:4" x14ac:dyDescent="0.25">
      <c r="A50" s="2" t="s">
        <v>18</v>
      </c>
      <c r="B50" s="1" t="s">
        <v>133</v>
      </c>
      <c r="C50" s="1" t="s">
        <v>166</v>
      </c>
      <c r="D50" s="7" t="s">
        <v>19</v>
      </c>
    </row>
    <row r="51" spans="1:4" x14ac:dyDescent="0.25">
      <c r="A51" s="2" t="s">
        <v>25</v>
      </c>
      <c r="B51" s="1" t="s">
        <v>8</v>
      </c>
      <c r="C51" s="1" t="s">
        <v>167</v>
      </c>
      <c r="D51" s="7" t="s">
        <v>26</v>
      </c>
    </row>
    <row r="52" spans="1:4" x14ac:dyDescent="0.25">
      <c r="A52" s="2" t="s">
        <v>24</v>
      </c>
      <c r="B52" s="1" t="s">
        <v>134</v>
      </c>
      <c r="C52" s="1" t="s">
        <v>168</v>
      </c>
      <c r="D52" s="7" t="s">
        <v>27</v>
      </c>
    </row>
    <row r="53" spans="1:4" s="1" customFormat="1" x14ac:dyDescent="0.25">
      <c r="A53" s="1" t="s">
        <v>106</v>
      </c>
      <c r="B53" s="1" t="s">
        <v>135</v>
      </c>
      <c r="C53" s="1" t="s">
        <v>169</v>
      </c>
      <c r="D53" s="19" t="s">
        <v>72</v>
      </c>
    </row>
    <row r="54" spans="1:4" s="1" customFormat="1" x14ac:dyDescent="0.25">
      <c r="A54" s="1" t="s">
        <v>107</v>
      </c>
      <c r="B54" s="1" t="s">
        <v>135</v>
      </c>
      <c r="C54" s="1" t="s">
        <v>169</v>
      </c>
      <c r="D54" s="19" t="s">
        <v>72</v>
      </c>
    </row>
    <row r="55" spans="1:4" s="1" customFormat="1" x14ac:dyDescent="0.25">
      <c r="A55" s="1" t="s">
        <v>74</v>
      </c>
      <c r="B55" s="1" t="s">
        <v>136</v>
      </c>
      <c r="C55" s="1" t="s">
        <v>160</v>
      </c>
      <c r="D55" s="19" t="s">
        <v>72</v>
      </c>
    </row>
    <row r="56" spans="1:4" s="1" customFormat="1" x14ac:dyDescent="0.25">
      <c r="A56" s="1" t="s">
        <v>75</v>
      </c>
      <c r="B56" s="1" t="s">
        <v>137</v>
      </c>
      <c r="C56" s="1" t="s">
        <v>170</v>
      </c>
      <c r="D56" s="19" t="s">
        <v>72</v>
      </c>
    </row>
    <row r="57" spans="1:4" s="1" customFormat="1" x14ac:dyDescent="0.25">
      <c r="A57" s="1" t="s">
        <v>78</v>
      </c>
      <c r="B57" s="1" t="s">
        <v>8</v>
      </c>
      <c r="D57" s="19" t="s">
        <v>72</v>
      </c>
    </row>
    <row r="58" spans="1:4" s="1" customFormat="1" x14ac:dyDescent="0.25">
      <c r="A58" s="1" t="s">
        <v>108</v>
      </c>
      <c r="B58" s="1" t="s">
        <v>8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3"/>
  <sheetViews>
    <sheetView topLeftCell="D1" workbookViewId="0">
      <selection activeCell="E16" sqref="E16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138</v>
      </c>
      <c r="B3" t="s">
        <v>8</v>
      </c>
      <c r="C3" t="s">
        <v>8</v>
      </c>
      <c r="D3" t="s">
        <v>139</v>
      </c>
      <c r="E3" t="s">
        <v>140</v>
      </c>
      <c r="F3" t="s">
        <v>140</v>
      </c>
      <c r="G3">
        <v>2</v>
      </c>
      <c r="H3" t="s">
        <v>141</v>
      </c>
      <c r="I3">
        <v>12736278</v>
      </c>
    </row>
    <row r="4" spans="1:10" x14ac:dyDescent="0.25">
      <c r="A4" t="s">
        <v>142</v>
      </c>
      <c r="B4" t="s">
        <v>8</v>
      </c>
      <c r="C4" t="s">
        <v>8</v>
      </c>
      <c r="D4" t="s">
        <v>139</v>
      </c>
      <c r="E4" t="s">
        <v>140</v>
      </c>
      <c r="F4" t="s">
        <v>140</v>
      </c>
      <c r="G4">
        <v>1</v>
      </c>
      <c r="H4" t="s">
        <v>141</v>
      </c>
      <c r="I4">
        <v>12736278</v>
      </c>
    </row>
    <row r="5" spans="1:10" x14ac:dyDescent="0.25">
      <c r="A5" t="s">
        <v>143</v>
      </c>
      <c r="B5" t="s">
        <v>8</v>
      </c>
      <c r="C5" t="s">
        <v>8</v>
      </c>
      <c r="D5" t="s">
        <v>139</v>
      </c>
      <c r="E5" t="s">
        <v>140</v>
      </c>
      <c r="F5" t="s">
        <v>140</v>
      </c>
      <c r="G5">
        <v>1</v>
      </c>
      <c r="H5" t="s">
        <v>144</v>
      </c>
      <c r="I5">
        <v>15811932</v>
      </c>
    </row>
    <row r="6" spans="1:10" x14ac:dyDescent="0.25">
      <c r="A6" t="s">
        <v>145</v>
      </c>
      <c r="B6" t="s">
        <v>8</v>
      </c>
      <c r="C6" t="s">
        <v>8</v>
      </c>
      <c r="D6" t="s">
        <v>139</v>
      </c>
      <c r="E6" t="s">
        <v>140</v>
      </c>
      <c r="F6" t="s">
        <v>140</v>
      </c>
      <c r="G6">
        <v>1</v>
      </c>
      <c r="H6" t="s">
        <v>146</v>
      </c>
      <c r="I6">
        <v>24064691</v>
      </c>
    </row>
    <row r="7" spans="1:10" x14ac:dyDescent="0.25">
      <c r="A7" t="s">
        <v>147</v>
      </c>
      <c r="B7" t="s">
        <v>8</v>
      </c>
      <c r="C7" t="s">
        <v>8</v>
      </c>
      <c r="D7" t="s">
        <v>139</v>
      </c>
      <c r="E7" t="s">
        <v>140</v>
      </c>
      <c r="F7" t="s">
        <v>140</v>
      </c>
      <c r="G7">
        <v>2</v>
      </c>
      <c r="H7" t="s">
        <v>146</v>
      </c>
      <c r="I7">
        <v>21470988</v>
      </c>
    </row>
    <row r="8" spans="1:10" x14ac:dyDescent="0.25">
      <c r="A8" t="s">
        <v>148</v>
      </c>
      <c r="B8" t="s">
        <v>8</v>
      </c>
      <c r="C8" t="s">
        <v>8</v>
      </c>
      <c r="D8" t="s">
        <v>139</v>
      </c>
      <c r="E8" t="s">
        <v>140</v>
      </c>
      <c r="F8" t="s">
        <v>140</v>
      </c>
      <c r="G8">
        <v>1</v>
      </c>
      <c r="H8" t="s">
        <v>146</v>
      </c>
      <c r="I8">
        <v>24064691</v>
      </c>
    </row>
    <row r="9" spans="1:10" x14ac:dyDescent="0.25">
      <c r="A9" t="s">
        <v>149</v>
      </c>
      <c r="B9" t="s">
        <v>8</v>
      </c>
      <c r="C9" t="s">
        <v>8</v>
      </c>
      <c r="D9" t="s">
        <v>139</v>
      </c>
      <c r="E9" t="s">
        <v>140</v>
      </c>
      <c r="F9" t="s">
        <v>140</v>
      </c>
      <c r="G9">
        <v>5</v>
      </c>
      <c r="H9" t="s">
        <v>146</v>
      </c>
      <c r="I9" t="s">
        <v>150</v>
      </c>
    </row>
    <row r="10" spans="1:10" ht="14.25" customHeight="1" x14ac:dyDescent="0.25">
      <c r="A10" t="s">
        <v>151</v>
      </c>
      <c r="B10" t="s">
        <v>8</v>
      </c>
      <c r="C10" t="s">
        <v>8</v>
      </c>
      <c r="D10" t="s">
        <v>139</v>
      </c>
      <c r="E10" t="s">
        <v>140</v>
      </c>
      <c r="F10" t="s">
        <v>140</v>
      </c>
      <c r="G10">
        <v>1</v>
      </c>
      <c r="H10" t="s">
        <v>146</v>
      </c>
      <c r="I10">
        <v>24064691</v>
      </c>
    </row>
    <row r="11" spans="1:10" x14ac:dyDescent="0.25">
      <c r="B11" t="s">
        <v>171</v>
      </c>
      <c r="C11" t="s">
        <v>172</v>
      </c>
      <c r="D11" t="s">
        <v>173</v>
      </c>
      <c r="E11" t="s">
        <v>8</v>
      </c>
      <c r="F11" t="s">
        <v>174</v>
      </c>
      <c r="G11" s="23">
        <v>1</v>
      </c>
      <c r="H11" s="1">
        <v>25301327</v>
      </c>
      <c r="I11" s="24" t="s">
        <v>175</v>
      </c>
      <c r="J11" t="s">
        <v>176</v>
      </c>
    </row>
    <row r="12" spans="1:10" x14ac:dyDescent="0.25">
      <c r="B12" t="s">
        <v>177</v>
      </c>
      <c r="C12" t="s">
        <v>178</v>
      </c>
      <c r="D12" t="s">
        <v>173</v>
      </c>
      <c r="E12" t="s">
        <v>8</v>
      </c>
      <c r="F12" t="s">
        <v>174</v>
      </c>
      <c r="G12" s="23">
        <v>1</v>
      </c>
      <c r="H12" s="1">
        <v>25301327</v>
      </c>
      <c r="I12" s="24"/>
      <c r="J12" t="s">
        <v>176</v>
      </c>
    </row>
    <row r="13" spans="1:10" x14ac:dyDescent="0.25">
      <c r="B13" t="s">
        <v>179</v>
      </c>
      <c r="C13" t="s">
        <v>180</v>
      </c>
      <c r="D13" t="s">
        <v>181</v>
      </c>
      <c r="E13" t="s">
        <v>8</v>
      </c>
      <c r="F13" t="s">
        <v>140</v>
      </c>
      <c r="G13" s="23">
        <v>1</v>
      </c>
      <c r="H13" s="1">
        <v>23748068</v>
      </c>
      <c r="I13" t="s">
        <v>182</v>
      </c>
    </row>
  </sheetData>
  <mergeCells count="1">
    <mergeCell ref="I11:I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2020-10-01T13:59:59Z</dcterms:modified>
</cp:coreProperties>
</file>