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girnaj\Box\Male infertility review\Results systematic review\Combined scoring sheets\"/>
    </mc:Choice>
  </mc:AlternateContent>
  <bookViews>
    <workbookView xWindow="2440" yWindow="2690" windowWidth="17280" windowHeight="8960"/>
  </bookViews>
  <sheets>
    <sheet name="Main scoring sheet" sheetId="1" r:id="rId1"/>
    <sheet name="Scores and classifications" sheetId="3" r:id="rId2"/>
    <sheet name="List of variants curated"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H33" i="1" l="1"/>
  <c r="B12" i="1" s="1"/>
  <c r="G33" i="1" l="1"/>
  <c r="G43" i="1" l="1"/>
  <c r="B11" i="1" s="1"/>
  <c r="B13" i="1" s="1"/>
  <c r="B15" i="1" l="1"/>
</calcChain>
</file>

<file path=xl/sharedStrings.xml><?xml version="1.0" encoding="utf-8"?>
<sst xmlns="http://schemas.openxmlformats.org/spreadsheetml/2006/main" count="233" uniqueCount="164">
  <si>
    <t>Basic information</t>
  </si>
  <si>
    <t>Answer</t>
  </si>
  <si>
    <t>Extra info</t>
  </si>
  <si>
    <t>Assessor code reviewer 1</t>
  </si>
  <si>
    <t>RH</t>
  </si>
  <si>
    <t>Assessor code reviewer 2</t>
  </si>
  <si>
    <t>RC</t>
  </si>
  <si>
    <t>Date of curation</t>
  </si>
  <si>
    <t>14-12-2020</t>
  </si>
  <si>
    <t>Curated gene</t>
  </si>
  <si>
    <t>CFAP74</t>
  </si>
  <si>
    <t>HUGO approved gene name</t>
  </si>
  <si>
    <t>Possible synonyms used for gene name</t>
  </si>
  <si>
    <t>KIAA1751; C1orf222; FLJ45476;</t>
  </si>
  <si>
    <t>Alternative names used in literature</t>
  </si>
  <si>
    <t xml:space="preserve">Curated phenotype </t>
  </si>
  <si>
    <t>MMAF</t>
  </si>
  <si>
    <t>Full name including OMIM disease ID or OMIM Phenotype series ID</t>
  </si>
  <si>
    <t>References describing patients</t>
  </si>
  <si>
    <t>Summary clinical validity assessment</t>
  </si>
  <si>
    <t>Clinical validity score reviewer 1</t>
  </si>
  <si>
    <t>Clinical validity score reviewer 2</t>
  </si>
  <si>
    <t>Clinical validity score difference between reviewers</t>
  </si>
  <si>
    <t>Clinical validity status</t>
  </si>
  <si>
    <t>Max allowed difference in score between reviewers is 1</t>
  </si>
  <si>
    <t>Final clinical validity score (average)</t>
  </si>
  <si>
    <t>Final clinical validity classification (see Tab scores and classifications)</t>
  </si>
  <si>
    <t>No Evidence</t>
  </si>
  <si>
    <t>Step 1: Inheritance information</t>
  </si>
  <si>
    <t>Answer reviewer 1</t>
  </si>
  <si>
    <t>Answer reviewer 2</t>
  </si>
  <si>
    <t>Options</t>
  </si>
  <si>
    <t>Reference (PMID)</t>
  </si>
  <si>
    <t>Comments</t>
  </si>
  <si>
    <t>Incidence</t>
  </si>
  <si>
    <t>Familial</t>
  </si>
  <si>
    <t>Familial/sporadic</t>
  </si>
  <si>
    <t>Reported inheritance</t>
  </si>
  <si>
    <t>Autosomal recessive</t>
  </si>
  <si>
    <t>Autosomal recessive/Autosomal dominant/X-linked/Y-linked/Mitochondrial/De novo (autosomal recessive)/De novo (autosomal dominant/De novo (X-linked)/De novo (Y-linked)/Other (please specify)</t>
  </si>
  <si>
    <t>Inheritance in animal models</t>
  </si>
  <si>
    <t>N/A</t>
  </si>
  <si>
    <t>n/a</t>
  </si>
  <si>
    <t>Additional evidence</t>
  </si>
  <si>
    <t>pLI=0; LOEUF=0.793</t>
  </si>
  <si>
    <t>Very likely recessive (DOMINO), pLi=0</t>
  </si>
  <si>
    <t>Please specify e.g. pLi or LOEUF scores, https://wwwfbm.unil.ch/domino/ etc.</t>
  </si>
  <si>
    <t>Conclusion inheritance</t>
  </si>
  <si>
    <t>Step 2: Sequencing and variant information</t>
  </si>
  <si>
    <t>Information on scoring points</t>
  </si>
  <si>
    <t>Points awarded reviewer 1</t>
  </si>
  <si>
    <t>Points awarded reviewer 2</t>
  </si>
  <si>
    <t>Type of genetic test used for first identification</t>
  </si>
  <si>
    <t>Exome Sequencing</t>
  </si>
  <si>
    <t>Whole exome sequencing</t>
  </si>
  <si>
    <t>Number of unrelated patients described consistent with inheritance pattern</t>
  </si>
  <si>
    <t>1 pt: 1-2, 2 pt: 3-4, 3 pt: 5-9, 4 pt: 10-24 patients</t>
  </si>
  <si>
    <t>Only include patients with VUS or higher</t>
  </si>
  <si>
    <t>Patients with de novo mutations described</t>
  </si>
  <si>
    <t>1 pt: AD disease with significant excess of de novos</t>
  </si>
  <si>
    <t>Highest LOD score in families described</t>
  </si>
  <si>
    <t>1 pt: AR disease with LOD score of &gt;3</t>
  </si>
  <si>
    <t>Number of variants described consistent with inheritance pattern (see variants curated tab)</t>
  </si>
  <si>
    <t>RC: 2 pairs of compound hets</t>
  </si>
  <si>
    <t>Number of variants classified as (likely) pathogenic (see variants curated tab)</t>
  </si>
  <si>
    <t>1 pt per VLP or mutation (max score = 4)</t>
  </si>
  <si>
    <t>Number of independent publications reporting independent individuals with VUS or (likely) pathogenic variants</t>
  </si>
  <si>
    <t>1 pt per publication (max score = 3)</t>
  </si>
  <si>
    <t>Only count replication studies, the first publication does NOT count (e.g. 2 publiations for 1 GDR = 1 point)</t>
  </si>
  <si>
    <t>Total score</t>
  </si>
  <si>
    <t>Step 3: Functional evidence</t>
  </si>
  <si>
    <t>Points awarded</t>
  </si>
  <si>
    <t>Gene is expressed in the correct (human) tissue/cell type</t>
  </si>
  <si>
    <t>Yes, enriched in testis, brain and fallopian tubes</t>
  </si>
  <si>
    <t>Yes</t>
  </si>
  <si>
    <t>GTEx, HISTA</t>
  </si>
  <si>
    <t>Testis, several stages of pre-meiotic germ cells</t>
  </si>
  <si>
    <t>1 pt function/expression consistent with disease</t>
  </si>
  <si>
    <t>Preferably use http://conradlab.shinyapps.io/HISTA. GTEX, Protein Atlas and individual studies may also be used</t>
  </si>
  <si>
    <t>Gene physically interacts with gene characterized for same disease</t>
  </si>
  <si>
    <t>No</t>
  </si>
  <si>
    <t>1 pt physically interacts with gene characterized for same disease</t>
  </si>
  <si>
    <t>Preferably use STRING with a list of genes with known link to male infertility (see PMID: 30865283 Supplementary Table SIV)</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</si>
  <si>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</si>
  <si>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1 pt relevant pathology in vitro after similar genetic modification</t>
  </si>
  <si>
    <t>Determination of mutational mechanism</t>
  </si>
  <si>
    <t>RH: Manuscript sugests it but I don’t agree due to lack of evidence</t>
  </si>
  <si>
    <t>1 pt determination of mutational mechanism</t>
  </si>
  <si>
    <t>Gene function in vivo related to pathology of human disease</t>
  </si>
  <si>
    <t>No Evidence found</t>
  </si>
  <si>
    <t>Unknown</t>
  </si>
  <si>
    <t>1 pt gene function in vivo related to pathology of human disease</t>
  </si>
  <si>
    <t>1 point for mammalian models and 0.5 points for non-mammalian models. 3 non-mammalian models or more allows for 1 point</t>
  </si>
  <si>
    <t>Phenotype and genotype match human disease</t>
  </si>
  <si>
    <t>1 pt phenotype and genotype match human disease</t>
  </si>
  <si>
    <t>Disease models used</t>
  </si>
  <si>
    <t>Step 4: Additional phenotype information</t>
  </si>
  <si>
    <t>Type of infertility</t>
  </si>
  <si>
    <t>Isolated Infertility</t>
  </si>
  <si>
    <t>Isolated infertility</t>
  </si>
  <si>
    <t>Isolated infertility/Syndromic infertility/Endocrine disorder/Reproductive system disorder</t>
  </si>
  <si>
    <t>Broad disease category</t>
  </si>
  <si>
    <t>Testicular</t>
  </si>
  <si>
    <t>Pre-testicular/Testicular/Post-testicular</t>
  </si>
  <si>
    <t>Disease category</t>
  </si>
  <si>
    <t>Spermiogenesis defect</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</si>
  <si>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</si>
  <si>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</si>
  <si>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Multiple morphological abnormalities of the sperm flagella (MMAF)</t>
  </si>
  <si>
    <t>Name of defect and OMIM ID/phenotypic series</t>
  </si>
  <si>
    <t>Expected results semen analysis</t>
  </si>
  <si>
    <t>Teratozoospermia</t>
  </si>
  <si>
    <t>Normozoospermia/oligozoospermia/azoospermia/teratozoospermia/asthenozoospermia : specific details visible under light microscope</t>
  </si>
  <si>
    <t>Expected testicular phenotype</t>
  </si>
  <si>
    <t>-</t>
  </si>
  <si>
    <t>Not reported</t>
  </si>
  <si>
    <t>Germ cell arrest/Hypospermatogenesis/Sertoli cell only/Tubular shadows</t>
  </si>
  <si>
    <t>Expected results TESE</t>
  </si>
  <si>
    <t>Sperm</t>
  </si>
  <si>
    <t>Sperm/No sperm/Variable</t>
  </si>
  <si>
    <t>ART outcome</t>
  </si>
  <si>
    <t>Successful impregnation and live birth</t>
  </si>
  <si>
    <t>Two cycles of ICSI: first transfer of two embryos failed, the second cycle included long- and short-acting GnRH agonist protocols and the transfer of two embryos resulted in healthy baby</t>
  </si>
  <si>
    <t>Please specify</t>
  </si>
  <si>
    <t>Female infertility described</t>
  </si>
  <si>
    <t>yes, resulted in healthy baby</t>
  </si>
  <si>
    <t>Comorbidities described</t>
  </si>
  <si>
    <t>Other comments</t>
  </si>
  <si>
    <t>Typical symptoms of PCD, including chronic bronchiectasis, frequent sinusitis, and male infertility. History of chronic coughing and expectoration throughout their childhoods, during which they were diagnosed with bronchiectasis.</t>
  </si>
  <si>
    <t>Their tails were malformed and their flagella were short, bent, coiled, or abnormally wide. Normal development of the external genitalia, normal bilateral testicular size, and normal bilateral spermatic veins upon palpation. The hormone levels of the patients were normal.</t>
  </si>
  <si>
    <t>No evidence</t>
  </si>
  <si>
    <t>Limited</t>
  </si>
  <si>
    <t>Moderate</t>
  </si>
  <si>
    <t>Strong</t>
  </si>
  <si>
    <t>Definitive</t>
  </si>
  <si>
    <t>Sequencing variant information</t>
  </si>
  <si>
    <t>Genomic position</t>
  </si>
  <si>
    <t>cDNA position</t>
  </si>
  <si>
    <t>Protein position</t>
  </si>
  <si>
    <t>Zygosity</t>
  </si>
  <si>
    <t>ACMG classification reviewer 1</t>
  </si>
  <si>
    <t>ACMG classification reviewer 2</t>
  </si>
  <si>
    <t>Identified in how many unrelated individuals</t>
  </si>
  <si>
    <t>Ethnicity of affected individuals</t>
  </si>
  <si>
    <t>chr1-1902161-C-T</t>
  </si>
  <si>
    <t>NM_001304360.2:c.983G&gt;A</t>
  </si>
  <si>
    <t>p.Gly328Asp</t>
  </si>
  <si>
    <t>Compound Heterozygous</t>
  </si>
  <si>
    <t>Likely Benign (Class 2)</t>
  </si>
  <si>
    <t>Chinese</t>
  </si>
  <si>
    <t>chr1-1858463-C-T</t>
  </si>
  <si>
    <t>NM_001304360.2:c.3532G&gt;A</t>
  </si>
  <si>
    <t>p.Asp1178Asn</t>
  </si>
  <si>
    <t>chr1-1905486-G-A</t>
  </si>
  <si>
    <t>NM_001304360.2:c.652C&gt;T</t>
  </si>
  <si>
    <t>p.Arg218Trp</t>
  </si>
  <si>
    <t>chr1-1855272-C-G</t>
  </si>
  <si>
    <t>NM_001304360.2:c.4331G&gt;C</t>
  </si>
  <si>
    <t>p.Ser1444Thr</t>
  </si>
  <si>
    <t>Familiar</t>
  </si>
  <si>
    <t>Likely benign</t>
  </si>
  <si>
    <t>RC: rs570149409</t>
  </si>
  <si>
    <t>Unclear, the variants classified as Benign</t>
  </si>
  <si>
    <t>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</si>
</sst>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xf>
    <xf numFmtId="0" fontId="0" fillId="0" borderId="0" xfId="0"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0" fillId="0" borderId="0" xfId="0" applyFont="1" applyAlignment="1">
      <alignment horizontal="left"/>
    </xf>
    <xf numFmtId="0" fontId="4" fillId="0" borderId="0" xfId="0" applyFont="1" applyBorder="1" applyAlignment="1">
      <alignment horizontal="left"/>
    </xf>
    <xf numFmtId="0" fontId="0" fillId="0" borderId="0" xfId="0" applyAlignment="1">
      <alignment horizontal="left"/>
    </xf>
    <xf numFmtId="0" fontId="5" fillId="0" borderId="0" xfId="0" applyFont="1" applyFill="1" applyBorder="1" applyAlignment="1">
      <alignment horizontal="left"/>
    </xf>
    <xf numFmtId="0" fontId="2" fillId="3"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0" xfId="0"/>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topLeftCell="A4" zoomScale="80" zoomScaleNormal="80" workbookViewId="0">
      <selection activeCell="A41" sqref="A41"/>
    </sheetView>
  </sheetViews>
  <sheetFormatPr defaultColWidth="9.1796875" defaultRowHeight="14.5" x14ac:dyDescent="0.35"/>
  <cols>
    <col min="1" max="1" width="85" style="2" customWidth="1"/>
    <col min="2" max="4" width="22.1796875" style="2" customWidth="1"/>
    <col min="5" max="5" width="20.453125" style="2" customWidth="1"/>
    <col min="6" max="6" width="47.26953125" style="2" customWidth="1"/>
    <col min="7" max="8" width="23.7265625" style="2" customWidth="1"/>
    <col min="9" max="9" width="11.1796875" style="2" customWidth="1"/>
    <col min="10" max="16384" width="9.1796875" style="2"/>
  </cols>
  <sheetData>
    <row r="1" spans="1:3" s="3" customFormat="1" x14ac:dyDescent="0.35">
      <c r="A1" s="3" t="s">
        <v>0</v>
      </c>
      <c r="B1" s="3" t="s">
        <v>1</v>
      </c>
      <c r="C1" s="3" t="s">
        <v>2</v>
      </c>
    </row>
    <row r="2" spans="1:3" x14ac:dyDescent="0.35">
      <c r="A2" s="15" t="s">
        <v>3</v>
      </c>
      <c r="B2" s="23" t="s">
        <v>4</v>
      </c>
      <c r="C2" s="23"/>
    </row>
    <row r="3" spans="1:3" x14ac:dyDescent="0.35">
      <c r="A3" s="15" t="s">
        <v>5</v>
      </c>
      <c r="B3" s="23" t="s">
        <v>6</v>
      </c>
      <c r="C3" s="23"/>
    </row>
    <row r="4" spans="1:3" x14ac:dyDescent="0.35">
      <c r="A4" s="15" t="s">
        <v>7</v>
      </c>
      <c r="B4" s="16" t="s">
        <v>8</v>
      </c>
      <c r="C4" s="8"/>
    </row>
    <row r="5" spans="1:3" x14ac:dyDescent="0.35">
      <c r="A5" s="15" t="s">
        <v>9</v>
      </c>
      <c r="B5" s="18" t="s">
        <v>10</v>
      </c>
      <c r="C5" s="18" t="s">
        <v>11</v>
      </c>
    </row>
    <row r="6" spans="1:3" x14ac:dyDescent="0.35">
      <c r="A6" s="15" t="s">
        <v>12</v>
      </c>
      <c r="B6" s="23" t="s">
        <v>13</v>
      </c>
      <c r="C6" s="18" t="s">
        <v>14</v>
      </c>
    </row>
    <row r="7" spans="1:3" x14ac:dyDescent="0.35">
      <c r="A7" s="15" t="s">
        <v>15</v>
      </c>
      <c r="B7" s="23" t="s">
        <v>16</v>
      </c>
      <c r="C7" s="18" t="s">
        <v>17</v>
      </c>
    </row>
    <row r="8" spans="1:3" x14ac:dyDescent="0.35">
      <c r="A8" s="15" t="s">
        <v>18</v>
      </c>
      <c r="B8" s="23">
        <v>32555313</v>
      </c>
      <c r="C8" s="23"/>
    </row>
    <row r="9" spans="1:3" x14ac:dyDescent="0.35">
      <c r="A9" s="15"/>
      <c r="B9" s="23"/>
      <c r="C9" s="23"/>
    </row>
    <row r="10" spans="1:3" s="3" customFormat="1" x14ac:dyDescent="0.35">
      <c r="A10" s="3" t="s">
        <v>19</v>
      </c>
    </row>
    <row r="11" spans="1:3" x14ac:dyDescent="0.35">
      <c r="A11" s="15" t="s">
        <v>20</v>
      </c>
      <c r="B11" s="23">
        <f>G33+G43</f>
        <v>1</v>
      </c>
      <c r="C11" s="22"/>
    </row>
    <row r="12" spans="1:3" x14ac:dyDescent="0.35">
      <c r="A12" s="15" t="s">
        <v>21</v>
      </c>
      <c r="B12" s="23">
        <f>H33+H43</f>
        <v>1.5</v>
      </c>
      <c r="C12" s="22"/>
    </row>
    <row r="13" spans="1:3" x14ac:dyDescent="0.35">
      <c r="A13" s="15" t="s">
        <v>22</v>
      </c>
      <c r="B13" s="23">
        <f>ABS(B11-B12)</f>
        <v>0.5</v>
      </c>
      <c r="C13" s="23"/>
    </row>
    <row r="14" spans="1:3" x14ac:dyDescent="0.35">
      <c r="A14" s="15" t="s">
        <v>23</v>
      </c>
      <c r="B14" s="23" t="s">
        <v>163</v>
      </c>
      <c r="C14" s="18" t="s">
        <v>24</v>
      </c>
    </row>
    <row r="15" spans="1:3" s="10" customFormat="1" x14ac:dyDescent="0.35">
      <c r="A15" s="21" t="s">
        <v>25</v>
      </c>
      <c r="B15" s="21">
        <f>AVERAGE(B11:B12)</f>
        <v>1.25</v>
      </c>
      <c r="C15" s="21"/>
    </row>
    <row r="16" spans="1:3" s="10" customFormat="1" x14ac:dyDescent="0.35">
      <c r="A16" s="21" t="s">
        <v>26</v>
      </c>
      <c r="B16" s="21" t="s">
        <v>27</v>
      </c>
      <c r="C16" s="21"/>
    </row>
    <row r="18" spans="1:9" s="9" customFormat="1" x14ac:dyDescent="0.35">
      <c r="A18" s="3" t="s">
        <v>28</v>
      </c>
      <c r="B18" s="3" t="s">
        <v>29</v>
      </c>
      <c r="C18" s="3" t="s">
        <v>30</v>
      </c>
      <c r="D18" s="3" t="s">
        <v>31</v>
      </c>
      <c r="E18" s="3" t="s">
        <v>32</v>
      </c>
      <c r="F18" s="3" t="s">
        <v>33</v>
      </c>
    </row>
    <row r="19" spans="1:9" s="4" customFormat="1" x14ac:dyDescent="0.35">
      <c r="A19" s="20" t="s">
        <v>34</v>
      </c>
      <c r="B19" s="20" t="s">
        <v>35</v>
      </c>
      <c r="C19" s="20" t="s">
        <v>159</v>
      </c>
      <c r="D19" s="6" t="s">
        <v>36</v>
      </c>
      <c r="E19" s="20"/>
      <c r="F19" s="20"/>
      <c r="G19" s="20"/>
      <c r="H19" s="20"/>
      <c r="I19" s="20"/>
    </row>
    <row r="20" spans="1:9" x14ac:dyDescent="0.35">
      <c r="A20" s="23" t="s">
        <v>37</v>
      </c>
      <c r="B20" s="23" t="s">
        <v>38</v>
      </c>
      <c r="C20" s="23" t="s">
        <v>38</v>
      </c>
      <c r="D20" s="18" t="s">
        <v>39</v>
      </c>
      <c r="E20" s="20"/>
      <c r="F20" s="23"/>
      <c r="G20" s="23"/>
      <c r="H20" s="23"/>
      <c r="I20" s="23"/>
    </row>
    <row r="21" spans="1:9" x14ac:dyDescent="0.35">
      <c r="A21" s="23" t="s">
        <v>40</v>
      </c>
      <c r="B21" s="23" t="s">
        <v>41</v>
      </c>
      <c r="C21" s="23" t="s">
        <v>42</v>
      </c>
      <c r="D21" s="18" t="s">
        <v>39</v>
      </c>
      <c r="E21" s="19"/>
      <c r="F21" s="23"/>
      <c r="G21" s="23"/>
      <c r="H21" s="23"/>
      <c r="I21" s="23"/>
    </row>
    <row r="22" spans="1:9" x14ac:dyDescent="0.35">
      <c r="A22" s="23" t="s">
        <v>43</v>
      </c>
      <c r="B22" s="19" t="s">
        <v>44</v>
      </c>
      <c r="C22" s="22" t="s">
        <v>45</v>
      </c>
      <c r="D22" s="7" t="s">
        <v>46</v>
      </c>
      <c r="E22" s="23"/>
      <c r="F22" s="23"/>
      <c r="G22" s="23"/>
      <c r="H22" s="23"/>
      <c r="I22" s="23"/>
    </row>
    <row r="23" spans="1:9" s="10" customFormat="1" x14ac:dyDescent="0.35">
      <c r="A23" s="21" t="s">
        <v>47</v>
      </c>
      <c r="B23" s="21" t="s">
        <v>38</v>
      </c>
      <c r="C23" s="21" t="s">
        <v>38</v>
      </c>
      <c r="D23" s="11"/>
      <c r="E23" s="21"/>
      <c r="F23" s="21"/>
      <c r="G23" s="21"/>
      <c r="H23" s="21"/>
      <c r="I23" s="21"/>
    </row>
    <row r="25" spans="1:9" s="3" customFormat="1" x14ac:dyDescent="0.35">
      <c r="A25" s="3" t="s">
        <v>48</v>
      </c>
      <c r="B25" s="3" t="s">
        <v>29</v>
      </c>
      <c r="C25" s="3" t="s">
        <v>30</v>
      </c>
      <c r="D25" s="3" t="s">
        <v>32</v>
      </c>
      <c r="E25" s="3" t="s">
        <v>33</v>
      </c>
      <c r="F25" s="3" t="s">
        <v>49</v>
      </c>
      <c r="G25" s="3" t="s">
        <v>50</v>
      </c>
      <c r="H25" s="3" t="s">
        <v>51</v>
      </c>
      <c r="I25" s="3" t="s">
        <v>2</v>
      </c>
    </row>
    <row r="26" spans="1:9" x14ac:dyDescent="0.35">
      <c r="A26" s="23" t="s">
        <v>52</v>
      </c>
      <c r="B26" s="22" t="s">
        <v>53</v>
      </c>
      <c r="C26" s="22" t="s">
        <v>54</v>
      </c>
      <c r="D26" s="23">
        <v>32555313</v>
      </c>
      <c r="E26" s="19"/>
      <c r="F26" s="23" t="s">
        <v>41</v>
      </c>
      <c r="G26" s="23"/>
      <c r="H26" s="23"/>
      <c r="I26" s="23"/>
    </row>
    <row r="27" spans="1:9" x14ac:dyDescent="0.35">
      <c r="A27" s="23" t="s">
        <v>55</v>
      </c>
      <c r="B27" s="22">
        <v>0</v>
      </c>
      <c r="C27" s="22">
        <v>0</v>
      </c>
      <c r="D27" s="19"/>
      <c r="E27" s="19"/>
      <c r="F27" s="23" t="s">
        <v>56</v>
      </c>
      <c r="G27" s="23">
        <v>0</v>
      </c>
      <c r="H27" s="23">
        <v>0</v>
      </c>
      <c r="I27" s="18" t="s">
        <v>57</v>
      </c>
    </row>
    <row r="28" spans="1:9" x14ac:dyDescent="0.35">
      <c r="A28" s="23" t="s">
        <v>58</v>
      </c>
      <c r="B28" s="23" t="s">
        <v>41</v>
      </c>
      <c r="C28" s="23">
        <v>0</v>
      </c>
      <c r="D28" s="19"/>
      <c r="E28" s="19"/>
      <c r="F28" s="23" t="s">
        <v>59</v>
      </c>
      <c r="G28" s="23">
        <v>0</v>
      </c>
      <c r="H28" s="23">
        <v>0</v>
      </c>
      <c r="I28" s="23"/>
    </row>
    <row r="29" spans="1:9" x14ac:dyDescent="0.35">
      <c r="A29" s="23" t="s">
        <v>60</v>
      </c>
      <c r="B29" s="23">
        <v>1.35</v>
      </c>
      <c r="C29" s="23">
        <v>1.23</v>
      </c>
      <c r="D29" s="19"/>
      <c r="E29" s="19"/>
      <c r="F29" s="23" t="s">
        <v>61</v>
      </c>
      <c r="G29" s="23">
        <v>0</v>
      </c>
      <c r="H29" s="23">
        <v>0</v>
      </c>
      <c r="I29" s="23"/>
    </row>
    <row r="30" spans="1:9" x14ac:dyDescent="0.35">
      <c r="A30" s="23" t="s">
        <v>62</v>
      </c>
      <c r="B30" s="23">
        <v>4</v>
      </c>
      <c r="C30" s="23">
        <v>4</v>
      </c>
      <c r="D30" s="19"/>
      <c r="E30" s="23" t="s">
        <v>63</v>
      </c>
      <c r="F30" s="23" t="s">
        <v>41</v>
      </c>
      <c r="G30" s="24"/>
      <c r="H30" s="23">
        <v>0</v>
      </c>
      <c r="I30" s="23"/>
    </row>
    <row r="31" spans="1:9" x14ac:dyDescent="0.35">
      <c r="A31" s="23" t="s">
        <v>64</v>
      </c>
      <c r="B31" s="23">
        <v>0</v>
      </c>
      <c r="C31" s="23">
        <v>0</v>
      </c>
      <c r="D31" s="19"/>
      <c r="E31" s="19"/>
      <c r="F31" s="23" t="s">
        <v>65</v>
      </c>
      <c r="G31" s="23">
        <v>0</v>
      </c>
      <c r="H31" s="23">
        <v>0</v>
      </c>
      <c r="I31" s="23"/>
    </row>
    <row r="32" spans="1:9" x14ac:dyDescent="0.35">
      <c r="A32" s="23" t="s">
        <v>66</v>
      </c>
      <c r="B32" s="23">
        <v>0</v>
      </c>
      <c r="C32" s="23">
        <v>0</v>
      </c>
      <c r="D32" s="19"/>
      <c r="E32" s="19"/>
      <c r="F32" s="23" t="s">
        <v>67</v>
      </c>
      <c r="G32" s="23">
        <v>0</v>
      </c>
      <c r="H32" s="23">
        <v>0</v>
      </c>
      <c r="I32" s="18" t="s">
        <v>68</v>
      </c>
    </row>
    <row r="33" spans="1:9" s="12" customFormat="1" x14ac:dyDescent="0.35">
      <c r="F33" s="21" t="s">
        <v>69</v>
      </c>
      <c r="G33" s="21">
        <f>SUM(G27:G32)</f>
        <v>0</v>
      </c>
      <c r="H33" s="21">
        <f>SUM(H27:H32)</f>
        <v>0</v>
      </c>
    </row>
    <row r="35" spans="1:9" s="9" customFormat="1" x14ac:dyDescent="0.35">
      <c r="A35" s="3" t="s">
        <v>70</v>
      </c>
      <c r="B35" s="3" t="s">
        <v>29</v>
      </c>
      <c r="C35" s="3" t="s">
        <v>30</v>
      </c>
      <c r="D35" s="3" t="s">
        <v>32</v>
      </c>
      <c r="E35" s="3" t="s">
        <v>33</v>
      </c>
      <c r="F35" s="3" t="s">
        <v>49</v>
      </c>
      <c r="G35" s="3" t="s">
        <v>71</v>
      </c>
      <c r="H35" s="3"/>
      <c r="I35" s="3" t="s">
        <v>2</v>
      </c>
    </row>
    <row r="36" spans="1:9" x14ac:dyDescent="0.35">
      <c r="A36" s="23" t="s">
        <v>72</v>
      </c>
      <c r="B36" s="23" t="s">
        <v>73</v>
      </c>
      <c r="C36" s="23" t="s">
        <v>74</v>
      </c>
      <c r="D36" s="23" t="s">
        <v>75</v>
      </c>
      <c r="E36" s="23" t="s">
        <v>76</v>
      </c>
      <c r="F36" s="23" t="s">
        <v>77</v>
      </c>
      <c r="G36" s="19">
        <v>1</v>
      </c>
      <c r="H36" s="23">
        <v>1</v>
      </c>
      <c r="I36" s="18" t="s">
        <v>78</v>
      </c>
    </row>
    <row r="37" spans="1:9" x14ac:dyDescent="0.35">
      <c r="A37" s="23" t="s">
        <v>79</v>
      </c>
      <c r="B37" s="23" t="s">
        <v>80</v>
      </c>
      <c r="C37" s="23" t="s">
        <v>80</v>
      </c>
      <c r="D37" s="24"/>
      <c r="E37" s="24"/>
      <c r="F37" s="23" t="s">
        <v>81</v>
      </c>
      <c r="G37" s="19">
        <v>0</v>
      </c>
      <c r="H37" s="23">
        <v>0</v>
      </c>
      <c r="I37" s="18" t="s">
        <v>82</v>
      </c>
    </row>
    <row r="38" spans="1:9" x14ac:dyDescent="0.35">
      <c r="A38" s="23" t="s">
        <v>83</v>
      </c>
      <c r="B38" s="22" t="s">
        <v>80</v>
      </c>
      <c r="C38" s="22" t="s">
        <v>80</v>
      </c>
      <c r="D38" s="25"/>
      <c r="E38" s="25"/>
      <c r="F38" s="23" t="s">
        <v>84</v>
      </c>
      <c r="G38" s="19">
        <v>0</v>
      </c>
      <c r="H38" s="23">
        <v>0</v>
      </c>
      <c r="I38" s="23"/>
    </row>
    <row r="39" spans="1:9" x14ac:dyDescent="0.35">
      <c r="A39" s="23" t="s">
        <v>85</v>
      </c>
      <c r="B39" s="22" t="s">
        <v>80</v>
      </c>
      <c r="C39" s="22" t="s">
        <v>162</v>
      </c>
      <c r="D39" s="22">
        <v>32555313</v>
      </c>
      <c r="E39" s="22" t="s">
        <v>86</v>
      </c>
      <c r="F39" s="23" t="s">
        <v>87</v>
      </c>
      <c r="G39" s="19">
        <v>0</v>
      </c>
      <c r="H39" s="23">
        <v>0.5</v>
      </c>
      <c r="I39" s="23"/>
    </row>
    <row r="40" spans="1:9" x14ac:dyDescent="0.35">
      <c r="A40" s="23" t="s">
        <v>88</v>
      </c>
      <c r="B40" s="23" t="s">
        <v>89</v>
      </c>
      <c r="C40" s="23" t="s">
        <v>90</v>
      </c>
      <c r="D40" s="24"/>
      <c r="E40" s="24"/>
      <c r="F40" s="23" t="s">
        <v>91</v>
      </c>
      <c r="G40" s="19">
        <v>0</v>
      </c>
      <c r="H40" s="23">
        <v>0</v>
      </c>
      <c r="I40" s="18" t="s">
        <v>92</v>
      </c>
    </row>
    <row r="41" spans="1:9" x14ac:dyDescent="0.35">
      <c r="A41" s="23" t="s">
        <v>93</v>
      </c>
      <c r="B41" s="23" t="s">
        <v>89</v>
      </c>
      <c r="C41" s="23" t="s">
        <v>90</v>
      </c>
      <c r="D41" s="24"/>
      <c r="E41" s="24"/>
      <c r="F41" s="23" t="s">
        <v>94</v>
      </c>
      <c r="G41" s="19">
        <v>0</v>
      </c>
      <c r="H41" s="23">
        <v>0</v>
      </c>
      <c r="I41" s="18" t="s">
        <v>92</v>
      </c>
    </row>
    <row r="42" spans="1:9" x14ac:dyDescent="0.35">
      <c r="A42" s="23" t="s">
        <v>95</v>
      </c>
      <c r="B42" s="23"/>
      <c r="C42" s="19"/>
      <c r="D42" s="23"/>
      <c r="E42" s="23"/>
      <c r="F42" s="23" t="s">
        <v>41</v>
      </c>
      <c r="G42" s="23"/>
      <c r="H42" s="24"/>
      <c r="I42" s="23"/>
    </row>
    <row r="43" spans="1:9" s="12" customFormat="1" x14ac:dyDescent="0.35">
      <c r="F43" s="21" t="s">
        <v>69</v>
      </c>
      <c r="G43" s="21">
        <f>SUM(G36:G41)</f>
        <v>1</v>
      </c>
      <c r="H43" s="21">
        <f>SUM(H36:H41)</f>
        <v>1.5</v>
      </c>
    </row>
    <row r="45" spans="1:9" s="3" customFormat="1" x14ac:dyDescent="0.35">
      <c r="A45" s="3" t="s">
        <v>96</v>
      </c>
      <c r="B45" s="3" t="s">
        <v>29</v>
      </c>
      <c r="C45" s="3" t="s">
        <v>30</v>
      </c>
      <c r="D45" s="3" t="s">
        <v>31</v>
      </c>
      <c r="E45" s="3" t="s">
        <v>32</v>
      </c>
      <c r="F45" s="3" t="s">
        <v>33</v>
      </c>
    </row>
    <row r="46" spans="1:9" x14ac:dyDescent="0.35">
      <c r="A46" s="23" t="s">
        <v>97</v>
      </c>
      <c r="B46" s="23" t="s">
        <v>98</v>
      </c>
      <c r="C46" s="23" t="s">
        <v>99</v>
      </c>
      <c r="D46" s="18" t="s">
        <v>100</v>
      </c>
      <c r="E46" s="23"/>
      <c r="F46" s="23"/>
      <c r="G46" s="23"/>
      <c r="H46" s="23"/>
      <c r="I46" s="23"/>
    </row>
    <row r="47" spans="1:9" x14ac:dyDescent="0.35">
      <c r="A47" s="23" t="s">
        <v>101</v>
      </c>
      <c r="B47" s="23" t="s">
        <v>102</v>
      </c>
      <c r="C47" s="23" t="s">
        <v>102</v>
      </c>
      <c r="D47" s="18" t="s">
        <v>103</v>
      </c>
      <c r="E47" s="23"/>
      <c r="F47" s="23"/>
      <c r="G47" s="23"/>
      <c r="H47" s="23"/>
      <c r="I47" s="23"/>
    </row>
    <row r="48" spans="1:9" x14ac:dyDescent="0.35">
      <c r="A48" s="23" t="s">
        <v>104</v>
      </c>
      <c r="B48" s="23" t="s">
        <v>105</v>
      </c>
      <c r="C48" s="23" t="s">
        <v>105</v>
      </c>
      <c r="D48" s="18" t="s">
        <v>106</v>
      </c>
      <c r="E48" s="23"/>
      <c r="F48" s="23"/>
      <c r="G48" s="23"/>
      <c r="H48" s="23"/>
      <c r="I48" s="23"/>
    </row>
    <row r="49" spans="1:4" x14ac:dyDescent="0.35">
      <c r="A49" s="23" t="s">
        <v>107</v>
      </c>
      <c r="B49" s="23" t="s">
        <v>16</v>
      </c>
      <c r="C49" s="23" t="s">
        <v>108</v>
      </c>
      <c r="D49" s="18" t="s">
        <v>109</v>
      </c>
    </row>
    <row r="50" spans="1:4" x14ac:dyDescent="0.35">
      <c r="A50" s="23" t="s">
        <v>110</v>
      </c>
      <c r="B50" s="23" t="s">
        <v>111</v>
      </c>
      <c r="C50" s="23" t="s">
        <v>111</v>
      </c>
      <c r="D50" s="18" t="s">
        <v>112</v>
      </c>
    </row>
    <row r="51" spans="1:4" x14ac:dyDescent="0.35">
      <c r="A51" s="23" t="s">
        <v>113</v>
      </c>
      <c r="B51" s="23" t="s">
        <v>114</v>
      </c>
      <c r="C51" s="23" t="s">
        <v>115</v>
      </c>
      <c r="D51" s="18" t="s">
        <v>116</v>
      </c>
    </row>
    <row r="52" spans="1:4" x14ac:dyDescent="0.35">
      <c r="A52" s="23" t="s">
        <v>117</v>
      </c>
      <c r="B52" s="23" t="s">
        <v>118</v>
      </c>
      <c r="C52" s="23" t="s">
        <v>118</v>
      </c>
      <c r="D52" s="18" t="s">
        <v>119</v>
      </c>
    </row>
    <row r="53" spans="1:4" x14ac:dyDescent="0.35">
      <c r="A53" s="23" t="s">
        <v>120</v>
      </c>
      <c r="B53" s="23" t="s">
        <v>121</v>
      </c>
      <c r="C53" s="23" t="s">
        <v>122</v>
      </c>
      <c r="D53" s="18" t="s">
        <v>123</v>
      </c>
    </row>
    <row r="54" spans="1:4" x14ac:dyDescent="0.35">
      <c r="A54" s="23" t="s">
        <v>124</v>
      </c>
      <c r="B54" s="19"/>
      <c r="C54" s="23" t="s">
        <v>125</v>
      </c>
      <c r="D54" s="18" t="s">
        <v>123</v>
      </c>
    </row>
    <row r="55" spans="1:4" x14ac:dyDescent="0.35">
      <c r="A55" s="23" t="s">
        <v>126</v>
      </c>
      <c r="B55" s="19"/>
      <c r="C55" s="23" t="s">
        <v>80</v>
      </c>
      <c r="D55" s="18" t="s">
        <v>123</v>
      </c>
    </row>
    <row r="56" spans="1:4" x14ac:dyDescent="0.35">
      <c r="A56" s="23" t="s">
        <v>127</v>
      </c>
      <c r="B56" s="19"/>
      <c r="C56" s="23" t="s">
        <v>128</v>
      </c>
      <c r="D56" s="18" t="s">
        <v>123</v>
      </c>
    </row>
    <row r="57" spans="1:4" x14ac:dyDescent="0.35">
      <c r="A57" s="23"/>
      <c r="B57" s="19"/>
      <c r="C57" s="24"/>
      <c r="D57" s="23"/>
    </row>
    <row r="58" spans="1:4" x14ac:dyDescent="0.35">
      <c r="A58" s="23"/>
      <c r="B58" s="23"/>
      <c r="C58" s="23" t="s">
        <v>129</v>
      </c>
      <c r="D58"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0" sqref="A10:B10"/>
    </sheetView>
  </sheetViews>
  <sheetFormatPr defaultRowHeight="14.5" x14ac:dyDescent="0.35"/>
  <cols>
    <col min="2" max="2" width="14" customWidth="1"/>
  </cols>
  <sheetData>
    <row r="1" spans="1:2" x14ac:dyDescent="0.35">
      <c r="A1" s="13">
        <v>1</v>
      </c>
      <c r="B1" s="13" t="s">
        <v>130</v>
      </c>
    </row>
    <row r="2" spans="1:2" x14ac:dyDescent="0.35">
      <c r="A2" s="14">
        <v>2</v>
      </c>
      <c r="B2" s="14" t="s">
        <v>130</v>
      </c>
    </row>
    <row r="3" spans="1:2" x14ac:dyDescent="0.35">
      <c r="A3" s="14">
        <v>3</v>
      </c>
      <c r="B3" s="14" t="s">
        <v>131</v>
      </c>
    </row>
    <row r="4" spans="1:2" x14ac:dyDescent="0.35">
      <c r="A4" s="14">
        <v>4</v>
      </c>
      <c r="B4" s="14" t="s">
        <v>131</v>
      </c>
    </row>
    <row r="5" spans="1:2" x14ac:dyDescent="0.35">
      <c r="A5" s="14">
        <v>5</v>
      </c>
      <c r="B5" s="14" t="s">
        <v>131</v>
      </c>
    </row>
    <row r="6" spans="1:2" x14ac:dyDescent="0.35">
      <c r="A6" s="14">
        <v>6</v>
      </c>
      <c r="B6" s="14" t="s">
        <v>131</v>
      </c>
    </row>
    <row r="7" spans="1:2" x14ac:dyDescent="0.35">
      <c r="A7" s="14">
        <v>7</v>
      </c>
      <c r="B7" s="14" t="s">
        <v>131</v>
      </c>
    </row>
    <row r="8" spans="1:2" x14ac:dyDescent="0.35">
      <c r="A8" s="14">
        <v>8</v>
      </c>
      <c r="B8" s="14" t="s">
        <v>131</v>
      </c>
    </row>
    <row r="9" spans="1:2" x14ac:dyDescent="0.35">
      <c r="A9" s="14">
        <v>9</v>
      </c>
      <c r="B9" s="14" t="s">
        <v>132</v>
      </c>
    </row>
    <row r="10" spans="1:2" x14ac:dyDescent="0.35">
      <c r="A10" s="14">
        <v>10</v>
      </c>
      <c r="B10" s="14" t="s">
        <v>132</v>
      </c>
    </row>
    <row r="11" spans="1:2" x14ac:dyDescent="0.35">
      <c r="A11" s="14">
        <v>11</v>
      </c>
      <c r="B11" s="14" t="s">
        <v>132</v>
      </c>
    </row>
    <row r="12" spans="1:2" x14ac:dyDescent="0.35">
      <c r="A12" s="14">
        <v>12</v>
      </c>
      <c r="B12" s="14" t="s">
        <v>132</v>
      </c>
    </row>
    <row r="13" spans="1:2" x14ac:dyDescent="0.35">
      <c r="A13" s="14">
        <v>13</v>
      </c>
      <c r="B13" s="14" t="s">
        <v>133</v>
      </c>
    </row>
    <row r="14" spans="1:2" x14ac:dyDescent="0.35">
      <c r="A14" s="14">
        <v>14</v>
      </c>
      <c r="B14" s="14" t="s">
        <v>133</v>
      </c>
    </row>
    <row r="15" spans="1:2" x14ac:dyDescent="0.35">
      <c r="A15" s="14">
        <v>15</v>
      </c>
      <c r="B15" s="14" t="s">
        <v>133</v>
      </c>
    </row>
    <row r="16" spans="1:2" x14ac:dyDescent="0.35">
      <c r="A16" s="14">
        <v>16</v>
      </c>
      <c r="B16" s="14" t="s">
        <v>134</v>
      </c>
    </row>
    <row r="17" spans="1:2" x14ac:dyDescent="0.35">
      <c r="A17" s="14">
        <v>17</v>
      </c>
      <c r="B17" s="14"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C22" sqref="C22"/>
    </sheetView>
  </sheetViews>
  <sheetFormatPr defaultRowHeight="14.5" x14ac:dyDescent="0.35"/>
  <cols>
    <col min="1" max="1" width="38.7265625" bestFit="1" customWidth="1"/>
    <col min="2" max="2" width="30.54296875" bestFit="1" customWidth="1"/>
    <col min="3" max="3" width="15.453125" bestFit="1" customWidth="1"/>
    <col min="4" max="4" width="12.26953125" bestFit="1" customWidth="1"/>
    <col min="5" max="5" width="18.81640625" bestFit="1" customWidth="1"/>
    <col min="6" max="8" width="18.81640625" customWidth="1"/>
    <col min="9" max="9" width="17" bestFit="1" customWidth="1"/>
  </cols>
  <sheetData>
    <row r="1" spans="1:10" s="1" customFormat="1" x14ac:dyDescent="0.35">
      <c r="A1" s="17" t="s">
        <v>135</v>
      </c>
      <c r="B1" s="17"/>
      <c r="C1" s="17"/>
      <c r="D1" s="17"/>
      <c r="E1" s="17"/>
      <c r="F1" s="17"/>
      <c r="G1" s="17"/>
      <c r="H1" s="17"/>
      <c r="I1" s="17"/>
      <c r="J1" s="17"/>
    </row>
    <row r="2" spans="1:10" s="5" customFormat="1" x14ac:dyDescent="0.35">
      <c r="A2" s="3" t="s">
        <v>136</v>
      </c>
      <c r="B2" s="3" t="s">
        <v>137</v>
      </c>
      <c r="C2" s="3" t="s">
        <v>138</v>
      </c>
      <c r="D2" s="3" t="s">
        <v>139</v>
      </c>
      <c r="E2" s="3" t="s">
        <v>140</v>
      </c>
      <c r="F2" s="3" t="s">
        <v>141</v>
      </c>
      <c r="G2" s="3" t="s">
        <v>142</v>
      </c>
      <c r="H2" s="3" t="s">
        <v>143</v>
      </c>
      <c r="I2" s="3" t="s">
        <v>32</v>
      </c>
      <c r="J2" s="5" t="s">
        <v>33</v>
      </c>
    </row>
    <row r="3" spans="1:10" x14ac:dyDescent="0.35">
      <c r="A3" s="24" t="s">
        <v>144</v>
      </c>
      <c r="B3" s="24" t="s">
        <v>145</v>
      </c>
      <c r="C3" s="24" t="s">
        <v>146</v>
      </c>
      <c r="D3" s="24" t="s">
        <v>147</v>
      </c>
      <c r="E3" s="24" t="s">
        <v>148</v>
      </c>
      <c r="F3" s="24" t="s">
        <v>160</v>
      </c>
      <c r="G3" s="24">
        <v>1</v>
      </c>
      <c r="H3" s="24" t="s">
        <v>149</v>
      </c>
      <c r="I3" s="23">
        <v>32555313</v>
      </c>
      <c r="J3" s="24" t="s">
        <v>161</v>
      </c>
    </row>
    <row r="4" spans="1:10" x14ac:dyDescent="0.35">
      <c r="A4" s="24" t="s">
        <v>150</v>
      </c>
      <c r="B4" s="24" t="s">
        <v>151</v>
      </c>
      <c r="C4" s="24" t="s">
        <v>152</v>
      </c>
      <c r="D4" s="24" t="s">
        <v>147</v>
      </c>
      <c r="E4" s="24" t="s">
        <v>148</v>
      </c>
      <c r="F4" s="24" t="s">
        <v>160</v>
      </c>
      <c r="G4" s="24" t="s">
        <v>114</v>
      </c>
      <c r="H4" s="24" t="s">
        <v>149</v>
      </c>
      <c r="I4" s="23">
        <v>32555313</v>
      </c>
      <c r="J4" s="19"/>
    </row>
    <row r="5" spans="1:10" x14ac:dyDescent="0.35">
      <c r="A5" s="24" t="s">
        <v>153</v>
      </c>
      <c r="B5" s="24" t="s">
        <v>154</v>
      </c>
      <c r="C5" s="24" t="s">
        <v>155</v>
      </c>
      <c r="D5" s="24" t="s">
        <v>147</v>
      </c>
      <c r="E5" s="24" t="s">
        <v>148</v>
      </c>
      <c r="F5" s="24" t="s">
        <v>160</v>
      </c>
      <c r="G5" s="24">
        <v>1</v>
      </c>
      <c r="H5" s="24" t="s">
        <v>149</v>
      </c>
      <c r="I5" s="23">
        <v>32555313</v>
      </c>
      <c r="J5" s="19"/>
    </row>
    <row r="6" spans="1:10" x14ac:dyDescent="0.35">
      <c r="A6" s="24" t="s">
        <v>156</v>
      </c>
      <c r="B6" s="24" t="s">
        <v>157</v>
      </c>
      <c r="C6" s="24" t="s">
        <v>158</v>
      </c>
      <c r="D6" s="24" t="s">
        <v>147</v>
      </c>
      <c r="E6" s="24" t="s">
        <v>148</v>
      </c>
      <c r="F6" s="24" t="s">
        <v>160</v>
      </c>
      <c r="G6" s="24" t="s">
        <v>114</v>
      </c>
      <c r="H6" s="24" t="s">
        <v>149</v>
      </c>
      <c r="I6" s="23">
        <v>32555313</v>
      </c>
      <c r="J6" s="1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scoring sheet</vt:lpstr>
      <vt:lpstr>Scores and classifications</vt:lpstr>
      <vt:lpstr>List of variants curated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z633142</dc:creator>
  <cp:keywords/>
  <dc:description/>
  <cp:lastModifiedBy>Liina Nagirnaja</cp:lastModifiedBy>
  <cp:revision/>
  <dcterms:created xsi:type="dcterms:W3CDTF">2020-02-18T10:38:16Z</dcterms:created>
  <dcterms:modified xsi:type="dcterms:W3CDTF">2021-01-07T01:15:41Z</dcterms:modified>
  <cp:category/>
  <cp:contentStatus/>
</cp:coreProperties>
</file>