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7"/>
  <workbookPr defaultThemeVersion="166925"/>
  <mc:AlternateContent xmlns:mc="http://schemas.openxmlformats.org/markup-compatibility/2006">
    <mc:Choice Requires="x15">
      <x15ac:absPath xmlns:x15ac="http://schemas.microsoft.com/office/spreadsheetml/2010/11/ac" url="C:\Users\Albert Salas\Dropbox\Articles and books\1.In preparation\2020 SystReview+pseudometa_Standardized clinical validity assessment of male infertility genes\Gene Curation\4-CFAP65-MMAF\"/>
    </mc:Choice>
  </mc:AlternateContent>
  <xr:revisionPtr revIDLastSave="0" documentId="13_ncr:1_{20C48DC2-B1E8-4EF0-8CBB-109C9041A516}" xr6:coauthVersionLast="45" xr6:coauthVersionMax="45" xr10:uidLastSave="{00000000-0000-0000-0000-000000000000}"/>
  <bookViews>
    <workbookView xWindow="20370" yWindow="-120" windowWidth="29040" windowHeight="15840" xr2:uid="{2046C0E0-14C3-46E3-AE59-B672C2E3DAEA}"/>
  </bookViews>
  <sheets>
    <sheet name="Main scoring sheet" sheetId="1" r:id="rId1"/>
    <sheet name="Scores and classifications" sheetId="3" r:id="rId2"/>
    <sheet name="List of variants curated" sheetId="2" r:id="rId3"/>
  </sheet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3" i="1" l="1"/>
  <c r="H33" i="1" l="1"/>
  <c r="B12" i="1" s="1"/>
  <c r="G33" i="1" l="1"/>
  <c r="G43" i="1" l="1"/>
  <c r="B11" i="1" s="1"/>
  <c r="B13" i="1" s="1"/>
  <c r="B15" i="1" l="1"/>
</calcChain>
</file>

<file path=xl/sharedStrings.xml><?xml version="1.0" encoding="utf-8"?>
<sst xmlns="http://schemas.openxmlformats.org/spreadsheetml/2006/main" count="315" uniqueCount="200">
  <si>
    <t>Basic information</t>
  </si>
  <si>
    <t>Answer</t>
  </si>
  <si>
    <t>Extra info</t>
  </si>
  <si>
    <t>Assessor code reviewer 1</t>
  </si>
  <si>
    <t>RG</t>
  </si>
  <si>
    <t>Assessor code reviewer 2</t>
  </si>
  <si>
    <t>RH</t>
  </si>
  <si>
    <t>Date of curation</t>
  </si>
  <si>
    <t>10/06/2020</t>
  </si>
  <si>
    <t>Curated gene</t>
  </si>
  <si>
    <t>CFAP65</t>
  </si>
  <si>
    <t>HUGO approved gene name</t>
  </si>
  <si>
    <t>Possible synonyms used for gene name</t>
  </si>
  <si>
    <t>CCDC108, SPGF40</t>
  </si>
  <si>
    <t>Alternative names used in literature</t>
  </si>
  <si>
    <t xml:space="preserve">Curated phenotype </t>
  </si>
  <si>
    <t>MMAF. OMIM: 618664</t>
  </si>
  <si>
    <t>Full name including OMIM disease ID or OMIM Phenotype series ID</t>
  </si>
  <si>
    <t>References describing patients</t>
  </si>
  <si>
    <t>31571197, 31501240, 31413122</t>
  </si>
  <si>
    <t>Summary clinical validity assessment</t>
  </si>
  <si>
    <t>Clinical validity score reviewer 1</t>
  </si>
  <si>
    <t>Clinical validity score reviewer 2</t>
  </si>
  <si>
    <t>Clinical validity score difference between reviewers</t>
  </si>
  <si>
    <t>Clinical validity status</t>
  </si>
  <si>
    <t>Agreement</t>
  </si>
  <si>
    <t>Max allowed difference in score between reviewers is 1</t>
  </si>
  <si>
    <t>Final clinical validity score (average)</t>
  </si>
  <si>
    <t>Final clinical validity classification (see Tab scores and classifications)</t>
  </si>
  <si>
    <t>Strong</t>
  </si>
  <si>
    <t>Step 1: Inheritance information</t>
  </si>
  <si>
    <t>Answer reviewer 1</t>
  </si>
  <si>
    <t>Answer reviewer 2</t>
  </si>
  <si>
    <t>Options</t>
  </si>
  <si>
    <t>Reference (PMID)</t>
  </si>
  <si>
    <t>Comments</t>
  </si>
  <si>
    <t>Incidence</t>
  </si>
  <si>
    <t>Sporadic</t>
  </si>
  <si>
    <t>Familial/sporadic</t>
  </si>
  <si>
    <t>Reported inheritance</t>
  </si>
  <si>
    <t>Autosomal recessive</t>
  </si>
  <si>
    <t>Autosomal recessive/Autosomal dominant/X-linked/Y-linked/Mitochondrial/De novo (autosomal recessive)/De novo (autosomal dominant/De novo (X-linked)/De novo (Y-linked)/Other (please specify)</t>
  </si>
  <si>
    <t>Inheritance in animal models</t>
  </si>
  <si>
    <t>Additional evidence</t>
  </si>
  <si>
    <t>OMIM: Autosomal recessive. Present on autosomal (Chr2). Domino: Very likely recessive</t>
  </si>
  <si>
    <t>pLI=0; LOEUF=0.783</t>
  </si>
  <si>
    <t>Please specify e.g. pLi or LOEUF scores, https://wwwfbm.unil.ch/domino/ etc.</t>
  </si>
  <si>
    <t>Conclusion inheritance</t>
  </si>
  <si>
    <t>Step 2: Sequencing and variant information</t>
  </si>
  <si>
    <t>Information on scoring points</t>
  </si>
  <si>
    <t>Points awarded reviewer 1</t>
  </si>
  <si>
    <t>Points awarded reviewer 2</t>
  </si>
  <si>
    <t>Type of genetic test used for first identification</t>
  </si>
  <si>
    <t>Whole-exome sequencing (WES)</t>
  </si>
  <si>
    <t>Whole-exome sequencing</t>
  </si>
  <si>
    <t>N/A</t>
  </si>
  <si>
    <t>Number of unrelated patients described consistent with inheritance pattern</t>
  </si>
  <si>
    <t>1 pt: 1-2, 2 pt: 3-4, 3 pt: 5-9, 4 pt: 10-24 patients</t>
  </si>
  <si>
    <t>Only include patients with VUS or higher</t>
  </si>
  <si>
    <t>Patients with de novo mutations described</t>
  </si>
  <si>
    <t>1 pt: AD disease with significant excess of de novos</t>
  </si>
  <si>
    <t>Highest LOD score in families described</t>
  </si>
  <si>
    <t>1 pt: AR disease with LOD score of &gt;3</t>
  </si>
  <si>
    <t>Number of variants described consistent with inheritance pattern (see variants curated tab)</t>
  </si>
  <si>
    <t>Number of variants classified as (likely) pathogenic (see variants curated tab)</t>
  </si>
  <si>
    <t>&gt;4</t>
  </si>
  <si>
    <t>1 pt per VLP or mutation (max score = 4)</t>
  </si>
  <si>
    <t>Number of independent publications reporting independent individuals with VUS or (likely) pathogenic variants</t>
  </si>
  <si>
    <t>31571197, 31501240</t>
  </si>
  <si>
    <t>1 pt per publication (max score = 3)</t>
  </si>
  <si>
    <t>Only count replication studies, the first publication does NOT count (e.g. 2 publiations for 1 GDR = 1 point)</t>
  </si>
  <si>
    <t>Total score</t>
  </si>
  <si>
    <t>Step 3: Functional evidence</t>
  </si>
  <si>
    <t>Points awarded</t>
  </si>
  <si>
    <t>Gene is expressed in the correct (human) tissue/cell type</t>
  </si>
  <si>
    <t>Testis (Meiotic pachitene and Round spermatid)</t>
  </si>
  <si>
    <t>Expressed in testis and in spermatozoa</t>
  </si>
  <si>
    <t>31413122; 31501240; 31571197</t>
  </si>
  <si>
    <t>1 pt function/expression consistent with disease</t>
  </si>
  <si>
    <t>Preferably use http://conradlab.shinyapps.io/HISTA. GTEX, Protein Atlas and individual studies may also be used</t>
  </si>
  <si>
    <t>Gene physically interacts with gene characterized for same disease</t>
  </si>
  <si>
    <t>Yes: CHDC2, CXorf22, CXorf30, CFAP45</t>
  </si>
  <si>
    <t>Yes</t>
  </si>
  <si>
    <t>1 pt physically interacts with gene characterized for same disease</t>
  </si>
  <si>
    <t>Preferably use STRING with a list of genes with known link to male infertility (see PMID: 30865283 Supplementary Table SIV)</t>
  </si>
  <si>
    <r>
      <t xml:space="preserve">Relevant pathology </t>
    </r>
    <r>
      <rPr>
        <i/>
        <sz val="11"/>
        <color theme="1"/>
        <rFont val="Calibri"/>
        <family val="2"/>
        <scheme val="minor"/>
      </rPr>
      <t>in vitro</t>
    </r>
    <r>
      <rPr>
        <sz val="11"/>
        <color theme="1"/>
        <rFont val="Calibri"/>
        <family val="2"/>
        <scheme val="minor"/>
      </rPr>
      <t xml:space="preserve"> after similar genetic modification</t>
    </r>
  </si>
  <si>
    <t>No</t>
  </si>
  <si>
    <t>NA</t>
  </si>
  <si>
    <t>1 pt relevant pathology in vitro after similar genetic modification</t>
  </si>
  <si>
    <t>Determination of mutational mechanism</t>
  </si>
  <si>
    <t>Yes. Immunofluorescence staining in some patients</t>
  </si>
  <si>
    <t>Loss-of-Function</t>
  </si>
  <si>
    <t>1 pt determination of mutational mechanism</t>
  </si>
  <si>
    <t>Gene function in vivo related to pathology of human disease</t>
  </si>
  <si>
    <t>Yes, mouse model has similar phenotype</t>
  </si>
  <si>
    <t>1 pt gene function in vivo related to pathology of human disease</t>
  </si>
  <si>
    <t>1 point for mammalian models and 0.5 points for non-mammalian models. 3 non-mammalian models or more allows for 1 point</t>
  </si>
  <si>
    <t>Phenotype and genotype match human disease</t>
  </si>
  <si>
    <t>1 pt phenotype and genotype match human disease</t>
  </si>
  <si>
    <t>Disease models used</t>
  </si>
  <si>
    <t>Mice</t>
  </si>
  <si>
    <t>Mouse</t>
  </si>
  <si>
    <t>Step 4: Additional phenotype information</t>
  </si>
  <si>
    <t>Type of infertility</t>
  </si>
  <si>
    <t>Isolated infertility</t>
  </si>
  <si>
    <t>Isolated infertility/Syndromic infertility/Endocrine disorder/Reproductive system disorder</t>
  </si>
  <si>
    <t>Broad disease category</t>
  </si>
  <si>
    <t>Testicular</t>
  </si>
  <si>
    <t>Pre-testicular/Testicular/Post-testicular</t>
  </si>
  <si>
    <t>Disease category</t>
  </si>
  <si>
    <t>Meiotic/Spermiogenesis defect</t>
  </si>
  <si>
    <t>Leydig cell dysfunction/Sertoli cell-only syndrome/Pre-meiotic arrest/Meiotic arrest/Spermiogenesis defect/Fertilization defect/Adrenal gland dysfunction/Pituitary gland dysfunction/Abnormal hypothalamus development and function/Abnormal development of reproductive organs/Abnormal development of vas deferens/Abnormal development of urethra/Hydrocele/spermatocele/Please specify</t>
  </si>
  <si>
    <t>Disorder</t>
  </si>
  <si>
    <t>Name of defect and OMIM ID/phenotypic series</t>
  </si>
  <si>
    <t>Expected results semen analysis</t>
  </si>
  <si>
    <t>Severe asthenozoospermia and Teratozoospermia: Arosome defects  and flagellum assembly malformations</t>
  </si>
  <si>
    <t>Normozoospermia/oligozoospermia/azoospermia/teratozoospermia/asthenozoospermia : specific details visible under light microscope</t>
  </si>
  <si>
    <t>Expected testicular phenotype</t>
  </si>
  <si>
    <t>Normal</t>
  </si>
  <si>
    <t>Germ cell arrest/Hypospermatogenesis/Sertoli cell only/Tubular shadows</t>
  </si>
  <si>
    <t>Expected results TESE</t>
  </si>
  <si>
    <t>Sperm</t>
  </si>
  <si>
    <t>Sperm/No sperm/Variable</t>
  </si>
  <si>
    <t>ART outcome: IVF</t>
  </si>
  <si>
    <t>Normal. Some papers suggested poor ICSI outcomes due to the deficiency may affect the sperm head, chromatin or the integrity of the sperm centrosome, which are essential for regulating syngamy and first mitosis following fertilisation, and thus, the developmental potential of the embryo.</t>
  </si>
  <si>
    <t>Please specify</t>
  </si>
  <si>
    <t>ART outcome: ICSI</t>
  </si>
  <si>
    <t>Female infertility described</t>
  </si>
  <si>
    <t>Comorbidities described</t>
  </si>
  <si>
    <t>None</t>
  </si>
  <si>
    <t>Other comments</t>
  </si>
  <si>
    <t>Acrosome hypoplasia, disruption of the mitochondrial sheath and absence of the central pair complex.</t>
  </si>
  <si>
    <t>Clinical details of the patient (if described)</t>
  </si>
  <si>
    <t>Please specify (1-2 sentences max)</t>
  </si>
  <si>
    <t>No evidence</t>
  </si>
  <si>
    <t>Limited</t>
  </si>
  <si>
    <t>Moderate</t>
  </si>
  <si>
    <t>Definitive</t>
  </si>
  <si>
    <t>Sequencing variant information</t>
  </si>
  <si>
    <t>Genomic position</t>
  </si>
  <si>
    <t>cDNA position</t>
  </si>
  <si>
    <t>Protein position</t>
  </si>
  <si>
    <t>Zygosity</t>
  </si>
  <si>
    <t>ACMG classification reviewer 1</t>
  </si>
  <si>
    <t>ACMG classification reviewer 2</t>
  </si>
  <si>
    <t>Identified in how many unrelated individuals</t>
  </si>
  <si>
    <t>Ethnicity of affected individuals</t>
  </si>
  <si>
    <t>chr2:g.219892999del</t>
  </si>
  <si>
    <t>NM_194302.4:c.1775delC</t>
  </si>
  <si>
    <t>p.Pro592LeufsTer8</t>
  </si>
  <si>
    <t>homozygous</t>
  </si>
  <si>
    <t>Likely Pathogenic</t>
  </si>
  <si>
    <t>Pathogenic (Class 5)</t>
  </si>
  <si>
    <t>Chinese</t>
  </si>
  <si>
    <t>chr2::g.219886553_219886560dup</t>
  </si>
  <si>
    <t>NM_194302.4:c.3072_3079dup</t>
  </si>
  <si>
    <t>p.Arg1027ProfsTer41</t>
  </si>
  <si>
    <t>heterozygous</t>
  </si>
  <si>
    <t>chr2:g.219892637del</t>
  </si>
  <si>
    <t>NM_194302.4:c.1946delC</t>
  </si>
  <si>
    <t>p.Pro649ArgfsTer5</t>
  </si>
  <si>
    <t xml:space="preserve">chr2:g.219894195del </t>
  </si>
  <si>
    <t>NM_194302.4:c.1580delT</t>
  </si>
  <si>
    <t>p.Leu527ArgfsTer31</t>
  </si>
  <si>
    <t>chr2:g.219870810G&gt;A</t>
  </si>
  <si>
    <t>NM_194302.4:c.4855C&gt;T</t>
  </si>
  <si>
    <t>p.Arg1619Ter</t>
  </si>
  <si>
    <t>VUS</t>
  </si>
  <si>
    <t>Likely Pathogenic (Class 4)</t>
  </si>
  <si>
    <t>chr2:g.219868959A&gt;T</t>
  </si>
  <si>
    <t>NM_194302.4:c.5270T&gt;A</t>
  </si>
  <si>
    <t>p.Leu1757Ter</t>
  </si>
  <si>
    <t>chr2:g.219868888C&gt;A</t>
  </si>
  <si>
    <t>NM_194302.4:c.5341G&gt;T</t>
  </si>
  <si>
    <t>p.Glu1781Ter</t>
  </si>
  <si>
    <t>chr2:g.219897192C&gt;T</t>
  </si>
  <si>
    <t>NM_194302.4:c.645G&gt;A</t>
  </si>
  <si>
    <t>p.Ala215=</t>
  </si>
  <si>
    <t>Uncertain Significance (Class 3)</t>
  </si>
  <si>
    <t>Iranian</t>
  </si>
  <si>
    <t>chr2:g.219886585A&gt;C</t>
  </si>
  <si>
    <t>NM_194302.4:c.3047T&gt;G</t>
  </si>
  <si>
    <t>p.Leu1016Arg</t>
  </si>
  <si>
    <t>Tunisian</t>
  </si>
  <si>
    <t>chr2:g.219890809G&gt;A</t>
  </si>
  <si>
    <t>NM_194302.4:c.2284C&gt;T</t>
  </si>
  <si>
    <t>p.Arg762Ter</t>
  </si>
  <si>
    <t xml:space="preserve">chr2:g.219893023del </t>
  </si>
  <si>
    <t>NM_194302.4:c.1753delC</t>
  </si>
  <si>
    <t>p.Arg585GlyfsTer3</t>
  </si>
  <si>
    <t xml:space="preserve">chr2:g.219867716_219867723del </t>
  </si>
  <si>
    <t>NM_194302.4:c.5714_5721del</t>
  </si>
  <si>
    <t>p.Leu1905HisfsTer42</t>
  </si>
  <si>
    <t>Likely Benign (Class 2)</t>
  </si>
  <si>
    <t>chr2:g.219886611G&gt;T</t>
  </si>
  <si>
    <t>NM_194302.4:c.3021C&gt;A</t>
  </si>
  <si>
    <t>p.Asn1007Lys</t>
  </si>
  <si>
    <t>chr2:g.219888074C&gt;T</t>
  </si>
  <si>
    <t>NM_194302.4:c.2675G&gt;A</t>
  </si>
  <si>
    <t>p.Trp892Ter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</si>
</sst>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9">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1"/>
      <name val="Calibri"/>
      <family val="2"/>
      <scheme val="minor"/>
    </font>
    <font>
      <i/>
      <sz val="11"/>
      <name val="Calibri"/>
      <family val="2"/>
      <scheme val="minor"/>
    </font>
    <font>
      <b/>
      <i/>
      <sz val="11"/>
      <color theme="1"/>
      <name val="Calibri"/>
      <family val="2"/>
      <scheme val="minor"/>
    </font>
    <font>
      <i/>
      <sz val="11"/>
      <color theme="1"/>
      <name val="Calibri"/>
      <family val="2"/>
    </font>
  </fonts>
  <fills count="4">
    <fill>
      <patternFill patternType="none"/>
    </fill>
    <fill>
      <patternFill patternType="gray125"/>
    </fill>
    <fill>
      <patternFill patternType="solid">
        <fgColor theme="3"/>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0" fillId="0" borderId="0" xfId="0" applyAlignment="1">
      <alignment horizontal="left"/>
    </xf>
    <xf numFmtId="0" fontId="0" fillId="0" borderId="0" xfId="0" applyBorder="1" applyAlignment="1">
      <alignment horizontal="left"/>
    </xf>
    <xf numFmtId="0" fontId="1" fillId="2" borderId="0" xfId="0" applyFont="1" applyFill="1" applyBorder="1" applyAlignment="1">
      <alignment horizontal="left"/>
    </xf>
    <xf numFmtId="0" fontId="5" fillId="0" borderId="0" xfId="0" applyFont="1" applyFill="1" applyBorder="1" applyAlignment="1">
      <alignment horizontal="left"/>
    </xf>
    <xf numFmtId="0" fontId="1" fillId="2" borderId="0" xfId="0" applyFont="1" applyFill="1" applyAlignment="1">
      <alignment horizontal="left"/>
    </xf>
    <xf numFmtId="0" fontId="6" fillId="0" borderId="0" xfId="0" applyFont="1" applyFill="1" applyBorder="1" applyAlignment="1">
      <alignment horizontal="left"/>
    </xf>
    <xf numFmtId="0" fontId="4" fillId="0" borderId="0" xfId="0" applyFont="1" applyBorder="1" applyAlignment="1">
      <alignment horizontal="left"/>
    </xf>
    <xf numFmtId="0" fontId="4" fillId="0" borderId="0" xfId="0" applyFont="1" applyFill="1" applyBorder="1" applyAlignment="1">
      <alignment horizontal="left"/>
    </xf>
    <xf numFmtId="164" fontId="0" fillId="0" borderId="0" xfId="0" applyNumberFormat="1" applyBorder="1" applyAlignment="1">
      <alignment horizontal="left"/>
    </xf>
    <xf numFmtId="0" fontId="3" fillId="2" borderId="0" xfId="0" applyFont="1" applyFill="1" applyBorder="1" applyAlignment="1">
      <alignment horizontal="left"/>
    </xf>
    <xf numFmtId="0" fontId="2" fillId="3" borderId="0" xfId="0" applyFont="1" applyFill="1" applyBorder="1" applyAlignment="1">
      <alignment horizontal="left"/>
    </xf>
    <xf numFmtId="0" fontId="7" fillId="3" borderId="0" xfId="0" applyFont="1" applyFill="1" applyBorder="1" applyAlignment="1">
      <alignment horizontal="left"/>
    </xf>
    <xf numFmtId="0" fontId="0" fillId="3" borderId="0" xfId="0" applyFill="1" applyBorder="1" applyAlignment="1">
      <alignment horizontal="left"/>
    </xf>
    <xf numFmtId="0" fontId="0" fillId="0" borderId="1" xfId="0" applyBorder="1" applyAlignment="1">
      <alignment horizontal="left"/>
    </xf>
    <xf numFmtId="0" fontId="0" fillId="0" borderId="1" xfId="0" applyBorder="1" applyAlignment="1">
      <alignment horizontal="left" vertical="center"/>
    </xf>
    <xf numFmtId="0" fontId="0" fillId="0" borderId="0" xfId="0" applyFont="1" applyBorder="1" applyAlignment="1">
      <alignment horizontal="left"/>
    </xf>
    <xf numFmtId="49" fontId="0" fillId="0" borderId="0" xfId="0" applyNumberFormat="1" applyBorder="1" applyAlignment="1">
      <alignment horizontal="left"/>
    </xf>
    <xf numFmtId="0" fontId="8" fillId="0" borderId="0" xfId="0" applyFont="1" applyAlignment="1">
      <alignment horizontal="left" vertical="center"/>
    </xf>
    <xf numFmtId="0" fontId="0" fillId="0" borderId="0" xfId="0" applyFont="1" applyAlignment="1">
      <alignment horizontal="left"/>
    </xf>
    <xf numFmtId="0" fontId="4" fillId="0" borderId="0" xfId="0" applyFont="1" applyAlignment="1">
      <alignment horizontal="left"/>
    </xf>
    <xf numFmtId="0" fontId="5" fillId="0" borderId="0" xfId="0" applyFont="1" applyAlignment="1">
      <alignment horizontal="left"/>
    </xf>
    <xf numFmtId="0" fontId="2" fillId="3" borderId="0" xfId="0" applyFont="1" applyFill="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65059-A867-4B09-92D1-F348421FE0E9}">
  <dimension ref="A1:I58"/>
  <sheetViews>
    <sheetView tabSelected="1" zoomScale="80" zoomScaleNormal="80" workbookViewId="0">
      <selection activeCell="B14" sqref="B14"/>
    </sheetView>
  </sheetViews>
  <sheetFormatPr defaultColWidth="9.140625" defaultRowHeight="15"/>
  <cols>
    <col min="1" max="1" width="85" style="2" customWidth="1"/>
    <col min="2" max="4" width="22.140625" style="2" customWidth="1"/>
    <col min="5" max="5" width="20.42578125" style="2" customWidth="1"/>
    <col min="6" max="6" width="47.28515625" style="2" customWidth="1"/>
    <col min="7" max="8" width="23.7109375" style="2" customWidth="1"/>
    <col min="9" max="9" width="11.140625" style="2" customWidth="1"/>
    <col min="10" max="16384" width="9.140625" style="2"/>
  </cols>
  <sheetData>
    <row r="1" spans="1:3" s="3" customFormat="1">
      <c r="A1" s="3" t="s">
        <v>0</v>
      </c>
      <c r="B1" s="3" t="s">
        <v>1</v>
      </c>
      <c r="C1" s="3" t="s">
        <v>2</v>
      </c>
    </row>
    <row r="2" spans="1:3">
      <c r="A2" s="16" t="s">
        <v>3</v>
      </c>
      <c r="B2" s="2" t="s">
        <v>4</v>
      </c>
    </row>
    <row r="3" spans="1:3">
      <c r="A3" s="16" t="s">
        <v>5</v>
      </c>
      <c r="B3" s="2" t="s">
        <v>6</v>
      </c>
    </row>
    <row r="4" spans="1:3">
      <c r="A4" s="16" t="s">
        <v>7</v>
      </c>
      <c r="B4" s="17" t="s">
        <v>8</v>
      </c>
      <c r="C4" s="9"/>
    </row>
    <row r="5" spans="1:3">
      <c r="A5" s="16" t="s">
        <v>9</v>
      </c>
      <c r="B5" s="18" t="s">
        <v>10</v>
      </c>
      <c r="C5" s="7" t="s">
        <v>11</v>
      </c>
    </row>
    <row r="6" spans="1:3">
      <c r="A6" s="16" t="s">
        <v>12</v>
      </c>
      <c r="B6" s="20" t="s">
        <v>13</v>
      </c>
      <c r="C6" s="7" t="s">
        <v>14</v>
      </c>
    </row>
    <row r="7" spans="1:3">
      <c r="A7" s="16" t="s">
        <v>15</v>
      </c>
      <c r="B7" s="1" t="s">
        <v>16</v>
      </c>
      <c r="C7" s="7" t="s">
        <v>17</v>
      </c>
    </row>
    <row r="8" spans="1:3">
      <c r="A8" s="16" t="s">
        <v>18</v>
      </c>
      <c r="B8" s="1" t="s">
        <v>19</v>
      </c>
    </row>
    <row r="9" spans="1:3">
      <c r="A9" s="16"/>
    </row>
    <row r="10" spans="1:3" s="3" customFormat="1">
      <c r="A10" s="3" t="s">
        <v>20</v>
      </c>
    </row>
    <row r="11" spans="1:3">
      <c r="A11" s="16" t="s">
        <v>21</v>
      </c>
      <c r="B11" s="2">
        <f>G33+G43</f>
        <v>15</v>
      </c>
    </row>
    <row r="12" spans="1:3">
      <c r="A12" s="16" t="s">
        <v>22</v>
      </c>
      <c r="B12" s="2">
        <f>H33+H43</f>
        <v>15</v>
      </c>
    </row>
    <row r="13" spans="1:3">
      <c r="A13" s="16" t="s">
        <v>23</v>
      </c>
      <c r="B13" s="2">
        <f>ABS(B11-B12)</f>
        <v>0</v>
      </c>
    </row>
    <row r="14" spans="1:3">
      <c r="A14" s="16" t="s">
        <v>24</v>
      </c>
      <c r="B14" s="2" t="s">
        <v>25</v>
      </c>
      <c r="C14" s="7" t="s">
        <v>26</v>
      </c>
    </row>
    <row r="15" spans="1:3" s="11" customFormat="1">
      <c r="A15" s="11" t="s">
        <v>27</v>
      </c>
      <c r="B15" s="11">
        <f>AVERAGE(B11:B12)</f>
        <v>15</v>
      </c>
    </row>
    <row r="16" spans="1:3" s="11" customFormat="1">
      <c r="A16" s="11" t="s">
        <v>28</v>
      </c>
      <c r="B16" s="11" t="s">
        <v>29</v>
      </c>
    </row>
    <row r="18" spans="1:9" s="10" customFormat="1">
      <c r="A18" s="3" t="s">
        <v>30</v>
      </c>
      <c r="B18" s="3" t="s">
        <v>31</v>
      </c>
      <c r="C18" s="3" t="s">
        <v>32</v>
      </c>
      <c r="D18" s="3" t="s">
        <v>33</v>
      </c>
      <c r="E18" s="3" t="s">
        <v>34</v>
      </c>
      <c r="F18" s="3" t="s">
        <v>35</v>
      </c>
    </row>
    <row r="19" spans="1:9" s="4" customFormat="1">
      <c r="A19" s="4" t="s">
        <v>36</v>
      </c>
      <c r="B19" s="21" t="s">
        <v>37</v>
      </c>
      <c r="C19" s="21" t="s">
        <v>37</v>
      </c>
      <c r="D19" s="6" t="s">
        <v>38</v>
      </c>
    </row>
    <row r="20" spans="1:9">
      <c r="A20" s="2" t="s">
        <v>39</v>
      </c>
      <c r="B20" s="1" t="s">
        <v>40</v>
      </c>
      <c r="C20" s="1" t="s">
        <v>40</v>
      </c>
      <c r="D20" s="7" t="s">
        <v>41</v>
      </c>
      <c r="E20" s="4"/>
    </row>
    <row r="21" spans="1:9">
      <c r="A21" s="2" t="s">
        <v>42</v>
      </c>
      <c r="B21" s="1" t="s">
        <v>40</v>
      </c>
      <c r="C21" s="1" t="s">
        <v>40</v>
      </c>
      <c r="D21" s="7" t="s">
        <v>41</v>
      </c>
    </row>
    <row r="22" spans="1:9">
      <c r="A22" s="2" t="s">
        <v>43</v>
      </c>
      <c r="B22" s="1" t="s">
        <v>44</v>
      </c>
      <c r="C22" s="1" t="s">
        <v>45</v>
      </c>
      <c r="D22" s="8" t="s">
        <v>46</v>
      </c>
    </row>
    <row r="23" spans="1:9" s="11" customFormat="1">
      <c r="A23" s="11" t="s">
        <v>47</v>
      </c>
      <c r="B23" s="22" t="s">
        <v>40</v>
      </c>
      <c r="C23" s="22" t="s">
        <v>40</v>
      </c>
      <c r="D23" s="12"/>
    </row>
    <row r="25" spans="1:9" s="3" customFormat="1">
      <c r="A25" s="3" t="s">
        <v>48</v>
      </c>
      <c r="B25" s="3" t="s">
        <v>31</v>
      </c>
      <c r="C25" s="3" t="s">
        <v>32</v>
      </c>
      <c r="D25" s="3" t="s">
        <v>34</v>
      </c>
      <c r="E25" s="3" t="s">
        <v>35</v>
      </c>
      <c r="F25" s="3" t="s">
        <v>49</v>
      </c>
      <c r="G25" s="3" t="s">
        <v>50</v>
      </c>
      <c r="H25" s="3" t="s">
        <v>51</v>
      </c>
      <c r="I25" s="3" t="s">
        <v>2</v>
      </c>
    </row>
    <row r="26" spans="1:9">
      <c r="A26" s="2" t="s">
        <v>52</v>
      </c>
      <c r="B26" s="1" t="s">
        <v>53</v>
      </c>
      <c r="C26" s="1" t="s">
        <v>54</v>
      </c>
      <c r="D26" s="1">
        <v>31413122</v>
      </c>
      <c r="F26" s="2" t="s">
        <v>55</v>
      </c>
      <c r="G26" s="1"/>
      <c r="H26" s="1"/>
    </row>
    <row r="27" spans="1:9">
      <c r="A27" s="2" t="s">
        <v>56</v>
      </c>
      <c r="B27" s="1">
        <v>10</v>
      </c>
      <c r="C27" s="1">
        <v>10</v>
      </c>
      <c r="D27" s="1" t="s">
        <v>19</v>
      </c>
      <c r="F27" s="2" t="s">
        <v>57</v>
      </c>
      <c r="G27" s="1">
        <v>4</v>
      </c>
      <c r="H27" s="1">
        <v>4</v>
      </c>
      <c r="I27" s="7" t="s">
        <v>58</v>
      </c>
    </row>
    <row r="28" spans="1:9">
      <c r="A28" s="2" t="s">
        <v>59</v>
      </c>
      <c r="B28" s="1" t="s">
        <v>55</v>
      </c>
      <c r="C28" s="1">
        <v>0</v>
      </c>
      <c r="D28" s="1"/>
      <c r="F28" s="2" t="s">
        <v>60</v>
      </c>
      <c r="G28" s="1">
        <v>0</v>
      </c>
      <c r="H28" s="1">
        <v>0</v>
      </c>
    </row>
    <row r="29" spans="1:9">
      <c r="A29" s="2" t="s">
        <v>61</v>
      </c>
      <c r="B29" s="1">
        <v>0</v>
      </c>
      <c r="C29" s="1">
        <v>1.87</v>
      </c>
      <c r="D29" s="1"/>
      <c r="F29" s="2" t="s">
        <v>62</v>
      </c>
      <c r="G29" s="1">
        <v>0</v>
      </c>
      <c r="H29" s="1">
        <v>0</v>
      </c>
    </row>
    <row r="30" spans="1:9">
      <c r="A30" s="2" t="s">
        <v>63</v>
      </c>
      <c r="B30" s="1">
        <v>13</v>
      </c>
      <c r="C30" s="1">
        <v>16</v>
      </c>
      <c r="D30" s="1" t="s">
        <v>19</v>
      </c>
      <c r="F30" s="2" t="s">
        <v>55</v>
      </c>
      <c r="G30" s="1">
        <v>0</v>
      </c>
      <c r="H30" s="1">
        <v>0</v>
      </c>
    </row>
    <row r="31" spans="1:9">
      <c r="A31" s="2" t="s">
        <v>64</v>
      </c>
      <c r="B31" s="1" t="s">
        <v>65</v>
      </c>
      <c r="C31" s="1">
        <v>12</v>
      </c>
      <c r="D31" s="1" t="s">
        <v>19</v>
      </c>
      <c r="F31" s="2" t="s">
        <v>66</v>
      </c>
      <c r="G31" s="1">
        <v>4</v>
      </c>
      <c r="H31" s="1">
        <v>4</v>
      </c>
    </row>
    <row r="32" spans="1:9">
      <c r="A32" s="2" t="s">
        <v>67</v>
      </c>
      <c r="B32" s="1">
        <v>2</v>
      </c>
      <c r="C32" s="1">
        <v>2</v>
      </c>
      <c r="D32" s="1" t="s">
        <v>68</v>
      </c>
      <c r="F32" s="2" t="s">
        <v>69</v>
      </c>
      <c r="G32" s="1">
        <v>2</v>
      </c>
      <c r="H32" s="1">
        <v>2</v>
      </c>
      <c r="I32" s="7" t="s">
        <v>70</v>
      </c>
    </row>
    <row r="33" spans="1:9" s="13" customFormat="1">
      <c r="F33" s="11" t="s">
        <v>71</v>
      </c>
      <c r="G33" s="11">
        <f>SUM(G27:G32)</f>
        <v>10</v>
      </c>
      <c r="H33" s="11">
        <f>SUM(H27:H32)</f>
        <v>10</v>
      </c>
    </row>
    <row r="35" spans="1:9" s="10" customFormat="1">
      <c r="A35" s="3" t="s">
        <v>72</v>
      </c>
      <c r="B35" s="3" t="s">
        <v>31</v>
      </c>
      <c r="C35" s="3" t="s">
        <v>32</v>
      </c>
      <c r="D35" s="3" t="s">
        <v>34</v>
      </c>
      <c r="E35" s="3" t="s">
        <v>35</v>
      </c>
      <c r="F35" s="3" t="s">
        <v>49</v>
      </c>
      <c r="G35" s="3" t="s">
        <v>73</v>
      </c>
      <c r="H35" s="3"/>
      <c r="I35" s="3" t="s">
        <v>2</v>
      </c>
    </row>
    <row r="36" spans="1:9">
      <c r="A36" s="2" t="s">
        <v>74</v>
      </c>
      <c r="B36" s="1" t="s">
        <v>75</v>
      </c>
      <c r="C36" s="1" t="s">
        <v>76</v>
      </c>
      <c r="D36" s="1" t="s">
        <v>77</v>
      </c>
      <c r="F36" s="2" t="s">
        <v>78</v>
      </c>
      <c r="G36" s="1">
        <v>1</v>
      </c>
      <c r="H36" s="1">
        <v>1</v>
      </c>
      <c r="I36" s="7" t="s">
        <v>79</v>
      </c>
    </row>
    <row r="37" spans="1:9">
      <c r="A37" s="2" t="s">
        <v>80</v>
      </c>
      <c r="B37" s="1" t="s">
        <v>81</v>
      </c>
      <c r="C37" s="1" t="s">
        <v>82</v>
      </c>
      <c r="D37" s="1"/>
      <c r="F37" s="2" t="s">
        <v>83</v>
      </c>
      <c r="G37" s="1">
        <v>1</v>
      </c>
      <c r="H37" s="1">
        <v>1</v>
      </c>
      <c r="I37" s="7" t="s">
        <v>84</v>
      </c>
    </row>
    <row r="38" spans="1:9">
      <c r="A38" s="2" t="s">
        <v>85</v>
      </c>
      <c r="B38" s="1" t="s">
        <v>86</v>
      </c>
      <c r="C38" s="1" t="s">
        <v>87</v>
      </c>
      <c r="D38" s="1"/>
      <c r="F38" s="2" t="s">
        <v>88</v>
      </c>
      <c r="G38" s="1">
        <v>0</v>
      </c>
      <c r="H38" s="1">
        <v>0</v>
      </c>
    </row>
    <row r="39" spans="1:9">
      <c r="A39" s="2" t="s">
        <v>89</v>
      </c>
      <c r="B39" s="1" t="s">
        <v>90</v>
      </c>
      <c r="C39" s="1" t="s">
        <v>91</v>
      </c>
      <c r="D39" s="1">
        <v>31501240</v>
      </c>
      <c r="F39" s="2" t="s">
        <v>92</v>
      </c>
      <c r="G39" s="1">
        <v>1</v>
      </c>
      <c r="H39" s="1">
        <v>1</v>
      </c>
    </row>
    <row r="40" spans="1:9">
      <c r="A40" s="2" t="s">
        <v>93</v>
      </c>
      <c r="B40" s="1" t="s">
        <v>94</v>
      </c>
      <c r="C40" s="1" t="s">
        <v>82</v>
      </c>
      <c r="D40" s="1">
        <v>31501240</v>
      </c>
      <c r="F40" s="2" t="s">
        <v>95</v>
      </c>
      <c r="G40" s="1">
        <v>1</v>
      </c>
      <c r="H40" s="1">
        <v>1</v>
      </c>
      <c r="I40" s="7" t="s">
        <v>96</v>
      </c>
    </row>
    <row r="41" spans="1:9">
      <c r="A41" s="2" t="s">
        <v>97</v>
      </c>
      <c r="B41" s="1" t="s">
        <v>94</v>
      </c>
      <c r="C41" s="1" t="s">
        <v>82</v>
      </c>
      <c r="D41" s="1">
        <v>31501240</v>
      </c>
      <c r="F41" s="2" t="s">
        <v>98</v>
      </c>
      <c r="G41" s="1">
        <v>1</v>
      </c>
      <c r="H41" s="1">
        <v>1</v>
      </c>
      <c r="I41" s="7" t="s">
        <v>96</v>
      </c>
    </row>
    <row r="42" spans="1:9">
      <c r="A42" s="2" t="s">
        <v>99</v>
      </c>
      <c r="B42" s="1" t="s">
        <v>100</v>
      </c>
      <c r="C42" s="1" t="s">
        <v>101</v>
      </c>
      <c r="D42" s="1">
        <v>31501240</v>
      </c>
      <c r="F42" s="2" t="s">
        <v>55</v>
      </c>
      <c r="H42" s="1"/>
    </row>
    <row r="43" spans="1:9" s="13" customFormat="1">
      <c r="F43" s="11" t="s">
        <v>71</v>
      </c>
      <c r="G43" s="11">
        <f>SUM(G36:G41)</f>
        <v>5</v>
      </c>
      <c r="H43" s="11">
        <f>SUM(H36:H41)</f>
        <v>5</v>
      </c>
    </row>
    <row r="45" spans="1:9" s="3" customFormat="1">
      <c r="A45" s="3" t="s">
        <v>102</v>
      </c>
      <c r="B45" s="3" t="s">
        <v>31</v>
      </c>
      <c r="C45" s="3" t="s">
        <v>32</v>
      </c>
      <c r="D45" s="3" t="s">
        <v>33</v>
      </c>
      <c r="E45" s="3" t="s">
        <v>34</v>
      </c>
      <c r="F45" s="3" t="s">
        <v>35</v>
      </c>
    </row>
    <row r="46" spans="1:9">
      <c r="A46" s="2" t="s">
        <v>103</v>
      </c>
      <c r="B46" s="1" t="s">
        <v>104</v>
      </c>
      <c r="C46" s="1" t="s">
        <v>104</v>
      </c>
      <c r="D46" s="7" t="s">
        <v>105</v>
      </c>
    </row>
    <row r="47" spans="1:9">
      <c r="A47" s="2" t="s">
        <v>106</v>
      </c>
      <c r="B47" s="1" t="s">
        <v>107</v>
      </c>
      <c r="C47" s="1" t="s">
        <v>107</v>
      </c>
      <c r="D47" s="7" t="s">
        <v>108</v>
      </c>
    </row>
    <row r="48" spans="1:9">
      <c r="A48" s="2" t="s">
        <v>109</v>
      </c>
      <c r="B48" s="1" t="s">
        <v>110</v>
      </c>
      <c r="C48" s="1" t="s">
        <v>110</v>
      </c>
      <c r="D48" s="7" t="s">
        <v>111</v>
      </c>
    </row>
    <row r="49" spans="1:4">
      <c r="A49" s="2" t="s">
        <v>112</v>
      </c>
      <c r="B49" s="1" t="s">
        <v>16</v>
      </c>
      <c r="C49" s="1" t="s">
        <v>16</v>
      </c>
      <c r="D49" s="7" t="s">
        <v>113</v>
      </c>
    </row>
    <row r="50" spans="1:4">
      <c r="A50" s="2" t="s">
        <v>114</v>
      </c>
      <c r="B50" s="1" t="s">
        <v>115</v>
      </c>
      <c r="C50" s="1" t="s">
        <v>115</v>
      </c>
      <c r="D50" s="7" t="s">
        <v>116</v>
      </c>
    </row>
    <row r="51" spans="1:4">
      <c r="A51" s="2" t="s">
        <v>117</v>
      </c>
      <c r="B51" s="1" t="s">
        <v>118</v>
      </c>
      <c r="C51" s="1" t="s">
        <v>118</v>
      </c>
      <c r="D51" s="7" t="s">
        <v>119</v>
      </c>
    </row>
    <row r="52" spans="1:4">
      <c r="A52" s="2" t="s">
        <v>120</v>
      </c>
      <c r="B52" s="1" t="s">
        <v>121</v>
      </c>
      <c r="C52" s="1" t="s">
        <v>121</v>
      </c>
      <c r="D52" s="7" t="s">
        <v>122</v>
      </c>
    </row>
    <row r="53" spans="1:4" s="1" customFormat="1">
      <c r="A53" s="1" t="s">
        <v>123</v>
      </c>
      <c r="B53" s="1" t="s">
        <v>124</v>
      </c>
      <c r="D53" s="20" t="s">
        <v>125</v>
      </c>
    </row>
    <row r="54" spans="1:4" s="1" customFormat="1">
      <c r="A54" s="1" t="s">
        <v>126</v>
      </c>
      <c r="B54" s="1" t="s">
        <v>124</v>
      </c>
      <c r="D54" s="20" t="s">
        <v>125</v>
      </c>
    </row>
    <row r="55" spans="1:4" s="1" customFormat="1">
      <c r="A55" s="1" t="s">
        <v>127</v>
      </c>
      <c r="B55" s="1" t="s">
        <v>55</v>
      </c>
      <c r="D55" s="20" t="s">
        <v>125</v>
      </c>
    </row>
    <row r="56" spans="1:4" s="1" customFormat="1">
      <c r="A56" s="1" t="s">
        <v>128</v>
      </c>
      <c r="B56" s="1" t="s">
        <v>129</v>
      </c>
      <c r="D56" s="20" t="s">
        <v>125</v>
      </c>
    </row>
    <row r="57" spans="1:4" s="1" customFormat="1">
      <c r="A57" s="1" t="s">
        <v>130</v>
      </c>
      <c r="B57" s="1" t="s">
        <v>131</v>
      </c>
      <c r="D57" s="20" t="s">
        <v>125</v>
      </c>
    </row>
    <row r="58" spans="1:4" s="1" customFormat="1">
      <c r="A58" s="1" t="s">
        <v>132</v>
      </c>
      <c r="D58" s="20" t="s">
        <v>133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1A0A9-9B73-450B-93EF-495817EB5B17}">
  <dimension ref="A1:B17"/>
  <sheetViews>
    <sheetView workbookViewId="0">
      <selection activeCell="A10" sqref="A10:B10"/>
    </sheetView>
  </sheetViews>
  <sheetFormatPr defaultColWidth="9.140625" defaultRowHeight="15"/>
  <cols>
    <col min="2" max="2" width="14" customWidth="1"/>
  </cols>
  <sheetData>
    <row r="1" spans="1:2">
      <c r="A1" s="14">
        <v>1</v>
      </c>
      <c r="B1" s="14" t="s">
        <v>134</v>
      </c>
    </row>
    <row r="2" spans="1:2">
      <c r="A2" s="15">
        <v>2</v>
      </c>
      <c r="B2" s="15" t="s">
        <v>134</v>
      </c>
    </row>
    <row r="3" spans="1:2">
      <c r="A3" s="15">
        <v>3</v>
      </c>
      <c r="B3" s="15" t="s">
        <v>135</v>
      </c>
    </row>
    <row r="4" spans="1:2">
      <c r="A4" s="15">
        <v>4</v>
      </c>
      <c r="B4" s="15" t="s">
        <v>135</v>
      </c>
    </row>
    <row r="5" spans="1:2">
      <c r="A5" s="15">
        <v>5</v>
      </c>
      <c r="B5" s="15" t="s">
        <v>135</v>
      </c>
    </row>
    <row r="6" spans="1:2">
      <c r="A6" s="15">
        <v>6</v>
      </c>
      <c r="B6" s="15" t="s">
        <v>135</v>
      </c>
    </row>
    <row r="7" spans="1:2">
      <c r="A7" s="15">
        <v>7</v>
      </c>
      <c r="B7" s="15" t="s">
        <v>135</v>
      </c>
    </row>
    <row r="8" spans="1:2">
      <c r="A8" s="15">
        <v>8</v>
      </c>
      <c r="B8" s="15" t="s">
        <v>135</v>
      </c>
    </row>
    <row r="9" spans="1:2">
      <c r="A9" s="15">
        <v>9</v>
      </c>
      <c r="B9" s="15" t="s">
        <v>136</v>
      </c>
    </row>
    <row r="10" spans="1:2">
      <c r="A10" s="15">
        <v>10</v>
      </c>
      <c r="B10" s="15" t="s">
        <v>136</v>
      </c>
    </row>
    <row r="11" spans="1:2">
      <c r="A11" s="15">
        <v>11</v>
      </c>
      <c r="B11" s="15" t="s">
        <v>136</v>
      </c>
    </row>
    <row r="12" spans="1:2">
      <c r="A12" s="15">
        <v>12</v>
      </c>
      <c r="B12" s="15" t="s">
        <v>136</v>
      </c>
    </row>
    <row r="13" spans="1:2">
      <c r="A13" s="15">
        <v>13</v>
      </c>
      <c r="B13" s="15" t="s">
        <v>29</v>
      </c>
    </row>
    <row r="14" spans="1:2">
      <c r="A14" s="15">
        <v>14</v>
      </c>
      <c r="B14" s="15" t="s">
        <v>29</v>
      </c>
    </row>
    <row r="15" spans="1:2">
      <c r="A15" s="15">
        <v>15</v>
      </c>
      <c r="B15" s="15" t="s">
        <v>29</v>
      </c>
    </row>
    <row r="16" spans="1:2">
      <c r="A16" s="15">
        <v>16</v>
      </c>
      <c r="B16" s="15" t="s">
        <v>137</v>
      </c>
    </row>
    <row r="17" spans="1:2">
      <c r="A17" s="15">
        <v>17</v>
      </c>
      <c r="B17" s="15" t="s">
        <v>137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7E6429-1DA0-4A2D-8141-6C1A5633C649}">
  <dimension ref="A1:J17"/>
  <sheetViews>
    <sheetView workbookViewId="0">
      <selection activeCell="I13" sqref="I13"/>
    </sheetView>
  </sheetViews>
  <sheetFormatPr defaultColWidth="9.140625" defaultRowHeight="15"/>
  <cols>
    <col min="1" max="1" width="38.7109375" bestFit="1" customWidth="1"/>
    <col min="2" max="2" width="30.5703125" bestFit="1" customWidth="1"/>
    <col min="3" max="3" width="15.42578125" bestFit="1" customWidth="1"/>
    <col min="4" max="4" width="12.28515625" bestFit="1" customWidth="1"/>
    <col min="5" max="5" width="18.85546875" bestFit="1" customWidth="1"/>
    <col min="6" max="8" width="18.85546875" customWidth="1"/>
    <col min="9" max="9" width="17" bestFit="1" customWidth="1"/>
  </cols>
  <sheetData>
    <row r="1" spans="1:10" s="1" customFormat="1">
      <c r="A1" s="19" t="s">
        <v>138</v>
      </c>
      <c r="B1" s="19"/>
      <c r="C1" s="19"/>
      <c r="D1" s="19"/>
      <c r="E1" s="19"/>
      <c r="F1" s="19"/>
      <c r="G1" s="19"/>
      <c r="H1" s="19"/>
      <c r="I1" s="19"/>
      <c r="J1" s="19"/>
    </row>
    <row r="2" spans="1:10" s="5" customFormat="1">
      <c r="A2" s="3" t="s">
        <v>139</v>
      </c>
      <c r="B2" s="3" t="s">
        <v>140</v>
      </c>
      <c r="C2" s="3" t="s">
        <v>141</v>
      </c>
      <c r="D2" s="3" t="s">
        <v>142</v>
      </c>
      <c r="E2" s="3" t="s">
        <v>143</v>
      </c>
      <c r="F2" s="3" t="s">
        <v>144</v>
      </c>
      <c r="G2" s="3" t="s">
        <v>145</v>
      </c>
      <c r="H2" s="3" t="s">
        <v>146</v>
      </c>
      <c r="I2" s="3" t="s">
        <v>34</v>
      </c>
      <c r="J2" s="5" t="s">
        <v>35</v>
      </c>
    </row>
    <row r="3" spans="1:10">
      <c r="A3" t="s">
        <v>147</v>
      </c>
      <c r="B3" t="s">
        <v>148</v>
      </c>
      <c r="C3" t="s">
        <v>149</v>
      </c>
      <c r="D3" t="s">
        <v>150</v>
      </c>
      <c r="E3" t="s">
        <v>151</v>
      </c>
      <c r="F3" s="1" t="s">
        <v>152</v>
      </c>
      <c r="G3">
        <v>1</v>
      </c>
      <c r="H3" t="s">
        <v>153</v>
      </c>
      <c r="I3">
        <v>31501240</v>
      </c>
    </row>
    <row r="4" spans="1:10">
      <c r="A4" t="s">
        <v>154</v>
      </c>
      <c r="B4" t="s">
        <v>155</v>
      </c>
      <c r="C4" t="s">
        <v>156</v>
      </c>
      <c r="D4" t="s">
        <v>157</v>
      </c>
      <c r="E4" t="s">
        <v>151</v>
      </c>
      <c r="F4" s="1" t="s">
        <v>152</v>
      </c>
      <c r="G4">
        <v>1</v>
      </c>
      <c r="H4" t="s">
        <v>153</v>
      </c>
      <c r="I4">
        <v>31501240</v>
      </c>
    </row>
    <row r="5" spans="1:10">
      <c r="A5" t="s">
        <v>158</v>
      </c>
      <c r="B5" t="s">
        <v>159</v>
      </c>
      <c r="C5" t="s">
        <v>160</v>
      </c>
      <c r="D5" t="s">
        <v>157</v>
      </c>
      <c r="E5" t="s">
        <v>151</v>
      </c>
      <c r="F5" s="1" t="s">
        <v>152</v>
      </c>
      <c r="G5">
        <v>1</v>
      </c>
      <c r="H5" t="s">
        <v>153</v>
      </c>
      <c r="I5">
        <v>31501240</v>
      </c>
    </row>
    <row r="6" spans="1:10">
      <c r="A6" t="s">
        <v>161</v>
      </c>
      <c r="B6" t="s">
        <v>162</v>
      </c>
      <c r="C6" t="s">
        <v>163</v>
      </c>
      <c r="D6" t="s">
        <v>150</v>
      </c>
      <c r="E6" t="s">
        <v>151</v>
      </c>
      <c r="F6" s="1" t="s">
        <v>152</v>
      </c>
      <c r="G6">
        <v>1</v>
      </c>
      <c r="H6" t="s">
        <v>153</v>
      </c>
      <c r="I6">
        <v>31501240</v>
      </c>
    </row>
    <row r="7" spans="1:10">
      <c r="A7" t="s">
        <v>164</v>
      </c>
      <c r="B7" t="s">
        <v>165</v>
      </c>
      <c r="C7" t="s">
        <v>166</v>
      </c>
      <c r="D7" t="s">
        <v>157</v>
      </c>
      <c r="E7" t="s">
        <v>167</v>
      </c>
      <c r="F7" s="1" t="s">
        <v>168</v>
      </c>
      <c r="G7">
        <v>1</v>
      </c>
      <c r="H7" t="s">
        <v>153</v>
      </c>
      <c r="I7">
        <v>31501240</v>
      </c>
    </row>
    <row r="8" spans="1:10">
      <c r="A8" t="s">
        <v>169</v>
      </c>
      <c r="B8" t="s">
        <v>170</v>
      </c>
      <c r="C8" t="s">
        <v>171</v>
      </c>
      <c r="D8" t="s">
        <v>157</v>
      </c>
      <c r="E8" t="s">
        <v>167</v>
      </c>
      <c r="F8" s="1" t="s">
        <v>168</v>
      </c>
      <c r="G8">
        <v>1</v>
      </c>
      <c r="H8" t="s">
        <v>153</v>
      </c>
      <c r="I8">
        <v>31501240</v>
      </c>
    </row>
    <row r="9" spans="1:10">
      <c r="A9" t="s">
        <v>172</v>
      </c>
      <c r="B9" t="s">
        <v>173</v>
      </c>
      <c r="C9" t="s">
        <v>174</v>
      </c>
      <c r="D9" t="s">
        <v>150</v>
      </c>
      <c r="E9" t="s">
        <v>167</v>
      </c>
      <c r="F9" s="1" t="s">
        <v>152</v>
      </c>
      <c r="G9">
        <v>1</v>
      </c>
      <c r="H9" t="s">
        <v>153</v>
      </c>
      <c r="I9">
        <v>31501240</v>
      </c>
    </row>
    <row r="10" spans="1:10">
      <c r="A10" t="s">
        <v>175</v>
      </c>
      <c r="B10" t="s">
        <v>176</v>
      </c>
      <c r="C10" t="s">
        <v>177</v>
      </c>
      <c r="D10" t="s">
        <v>150</v>
      </c>
      <c r="E10" t="s">
        <v>167</v>
      </c>
      <c r="F10" s="1" t="s">
        <v>178</v>
      </c>
      <c r="G10">
        <v>1</v>
      </c>
      <c r="H10" t="s">
        <v>179</v>
      </c>
      <c r="I10">
        <v>31501240</v>
      </c>
    </row>
    <row r="11" spans="1:10">
      <c r="A11" t="s">
        <v>180</v>
      </c>
      <c r="B11" t="s">
        <v>181</v>
      </c>
      <c r="C11" t="s">
        <v>182</v>
      </c>
      <c r="D11" t="s">
        <v>150</v>
      </c>
      <c r="E11" t="s">
        <v>167</v>
      </c>
      <c r="F11" s="1" t="s">
        <v>178</v>
      </c>
      <c r="G11">
        <v>1</v>
      </c>
      <c r="H11" t="s">
        <v>183</v>
      </c>
      <c r="I11">
        <v>31501240</v>
      </c>
    </row>
    <row r="12" spans="1:10">
      <c r="A12" t="s">
        <v>172</v>
      </c>
      <c r="B12" t="s">
        <v>173</v>
      </c>
      <c r="C12" t="s">
        <v>174</v>
      </c>
      <c r="D12" t="s">
        <v>150</v>
      </c>
      <c r="E12" t="s">
        <v>167</v>
      </c>
      <c r="F12" s="1" t="s">
        <v>152</v>
      </c>
      <c r="G12">
        <v>1</v>
      </c>
      <c r="H12" t="s">
        <v>153</v>
      </c>
      <c r="I12">
        <v>31413122</v>
      </c>
    </row>
    <row r="13" spans="1:10">
      <c r="A13" t="s">
        <v>184</v>
      </c>
      <c r="B13" t="s">
        <v>185</v>
      </c>
      <c r="C13" t="s">
        <v>186</v>
      </c>
      <c r="D13" t="s">
        <v>157</v>
      </c>
      <c r="E13" t="s">
        <v>167</v>
      </c>
      <c r="F13" s="1" t="s">
        <v>152</v>
      </c>
      <c r="G13">
        <v>1</v>
      </c>
      <c r="H13" t="s">
        <v>153</v>
      </c>
      <c r="I13">
        <v>31413122</v>
      </c>
    </row>
    <row r="14" spans="1:10">
      <c r="A14" t="s">
        <v>187</v>
      </c>
      <c r="B14" t="s">
        <v>188</v>
      </c>
      <c r="C14" t="s">
        <v>189</v>
      </c>
      <c r="D14" t="s">
        <v>157</v>
      </c>
      <c r="E14" t="s">
        <v>151</v>
      </c>
      <c r="F14" s="1" t="s">
        <v>152</v>
      </c>
      <c r="G14">
        <v>1</v>
      </c>
      <c r="H14" t="s">
        <v>153</v>
      </c>
      <c r="I14">
        <v>31413122</v>
      </c>
    </row>
    <row r="15" spans="1:10">
      <c r="A15" t="s">
        <v>190</v>
      </c>
      <c r="B15" t="s">
        <v>191</v>
      </c>
      <c r="C15" t="s">
        <v>192</v>
      </c>
      <c r="D15" t="s">
        <v>157</v>
      </c>
      <c r="E15" t="s">
        <v>151</v>
      </c>
      <c r="F15" t="s">
        <v>193</v>
      </c>
      <c r="G15">
        <v>1</v>
      </c>
      <c r="H15" t="s">
        <v>153</v>
      </c>
      <c r="I15">
        <v>31413122</v>
      </c>
    </row>
    <row r="16" spans="1:10">
      <c r="A16" t="s">
        <v>194</v>
      </c>
      <c r="B16" t="s">
        <v>195</v>
      </c>
      <c r="C16" t="s">
        <v>196</v>
      </c>
      <c r="D16" t="s">
        <v>157</v>
      </c>
      <c r="E16" t="s">
        <v>167</v>
      </c>
      <c r="F16" t="s">
        <v>193</v>
      </c>
      <c r="G16">
        <v>1</v>
      </c>
      <c r="H16" t="s">
        <v>153</v>
      </c>
      <c r="I16">
        <v>31413122</v>
      </c>
    </row>
    <row r="17" spans="1:9">
      <c r="A17" t="s">
        <v>197</v>
      </c>
      <c r="B17" t="s">
        <v>198</v>
      </c>
      <c r="C17" t="s">
        <v>199</v>
      </c>
      <c r="D17" t="s">
        <v>150</v>
      </c>
      <c r="E17" t="s">
        <v>167</v>
      </c>
      <c r="F17" s="1" t="s">
        <v>152</v>
      </c>
      <c r="G17">
        <v>1</v>
      </c>
      <c r="H17" t="s">
        <v>153</v>
      </c>
      <c r="I17">
        <v>31571197</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z633142</dc:creator>
  <cp:keywords/>
  <dc:description/>
  <cp:lastModifiedBy>Manon Oud</cp:lastModifiedBy>
  <cp:revision/>
  <dcterms:created xsi:type="dcterms:W3CDTF">2020-02-18T10:38:16Z</dcterms:created>
  <dcterms:modified xsi:type="dcterms:W3CDTF">2020-06-12T06:23:19Z</dcterms:modified>
  <cp:category/>
  <cp:contentStatus/>
</cp:coreProperties>
</file>