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4E534C94-479D-4DE8-B0E5-600761EBF0E7}" xr6:coauthVersionLast="45" xr6:coauthVersionMax="45" xr10:uidLastSave="{00000000-0000-0000-0000-000000000000}"/>
  <bookViews>
    <workbookView xWindow="-120" yWindow="-120" windowWidth="29040" windowHeight="15840" activeTab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<sst xmlns="http://schemas.openxmlformats.org/spreadsheetml/2006/main" count="257" uniqueCount="187">
  <si>
    <t>Basic information</t>
  </si>
  <si>
    <t>Answer</t>
  </si>
  <si>
    <t>Extra info</t>
  </si>
  <si>
    <t>Assessor code reviewer 1</t>
  </si>
  <si>
    <t>RA</t>
  </si>
  <si>
    <t>Assessor code reviewer 2</t>
  </si>
  <si>
    <t>RF</t>
  </si>
  <si>
    <t>Date of curation</t>
  </si>
  <si>
    <t>Curated gene</t>
  </si>
  <si>
    <t>CEP112</t>
  </si>
  <si>
    <t>HUGO approved gene name</t>
  </si>
  <si>
    <t>Possible synonyms used for gene name</t>
  </si>
  <si>
    <t>CCDC46 </t>
  </si>
  <si>
    <t>Alternative names used in literature</t>
  </si>
  <si>
    <t xml:space="preserve">Curated phenotype </t>
  </si>
  <si>
    <t>Acephalic sperm;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</si>
  <si>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</si>
  <si>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</si>
  <si>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</si>
  <si>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</si>
  <si>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</si>
  <si>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</si>
  <si>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</si>
  <si>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</si>
  <si>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</si>
  <si>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</si>
  <si>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</si>
  <si>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</si>
  <si>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</si>
  <si>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</si>
  <si>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</si>
  <si>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</si>
  <si>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</si>
  <si>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</si>
  <si>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</si>
  <si>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</si>
  <si>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Sporadic</t>
  </si>
  <si>
    <t>Familial/sporadic</t>
  </si>
  <si>
    <t>Reported inheritance</t>
  </si>
  <si>
    <t>AR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</si>
  <si>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</si>
  <si>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</si>
  <si>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</si>
  <si>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NA</t>
  </si>
  <si>
    <t>no data</t>
  </si>
  <si>
    <t>Additional evidence</t>
  </si>
  <si>
    <t>pli = 0, LEOUF = 1.13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</si>
  <si>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</si>
  <si>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</si>
  <si>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</si>
  <si>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</si>
  <si>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</si>
  <si>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</si>
  <si>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</si>
  <si>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</si>
  <si>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WES</t>
  </si>
  <si>
    <t>Exome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</si>
  <si>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</si>
  <si>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</si>
  <si>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</si>
  <si>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</si>
  <si>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</si>
  <si>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</si>
  <si>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</si>
  <si>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</si>
  <si>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</si>
  <si>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</si>
  <si>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</si>
  <si>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</si>
  <si>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</si>
  <si>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</si>
  <si>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</si>
  <si>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</si>
  <si>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</si>
  <si>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</si>
  <si>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meiosis onwards and testis enriched</t>
  </si>
  <si>
    <t>Yes, testis enhanced, late spermatogenic stages</t>
  </si>
  <si>
    <t>HISTA, NCBI</t>
  </si>
  <si>
    <t>Spermiogenesis gene likely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</si>
  <si>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</si>
  <si>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</si>
  <si>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</si>
  <si>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</si>
  <si>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</si>
  <si>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</si>
  <si>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</si>
  <si>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</si>
  <si>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Yes, loss of protein in stopgain in 293T cells</t>
  </si>
  <si>
    <t>Yes</t>
  </si>
  <si>
    <t>1 pt relevant pathology in vitro after similar genetic modification</t>
  </si>
  <si>
    <t>Determination of mutational mechanism</t>
  </si>
  <si>
    <t>Is localised to the centrosome and midpiece, probably to do with HTCA</t>
  </si>
  <si>
    <t xml:space="preserve">Yes, expression analysis </t>
  </si>
  <si>
    <t>30296263, 31654588</t>
  </si>
  <si>
    <t>1 pt determination of mutational mechanism</t>
  </si>
  <si>
    <t>Gene function in vivo related to pathology of human disease</t>
  </si>
  <si>
    <t>No relevant studies found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</si>
  <si>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</si>
  <si>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</si>
  <si>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</si>
  <si>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As above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</si>
  <si>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</si>
  <si>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</si>
  <si>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</si>
  <si>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</si>
  <si>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</si>
  <si>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</si>
  <si>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</si>
  <si>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</si>
  <si>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</si>
  <si>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</si>
  <si>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</si>
  <si>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</si>
  <si>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</si>
  <si>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</si>
  <si>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</si>
  <si>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OAT (see below)</t>
  </si>
  <si>
    <t xml:space="preserve">Acephalic spermatozoa </t>
  </si>
  <si>
    <t>Normozoospermia/oligozoospermia/azoospermia/teratozoospermia/asthenozoospermia : specific details visible under light microscope</t>
  </si>
  <si>
    <t>Expected testicular phenotype</t>
  </si>
  <si>
    <t>Hypospermatogenesis / spermiogenesis defect</t>
  </si>
  <si>
    <t>Hypospermatogenesis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</si>
  <si>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</si>
  <si>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</si>
  <si>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</si>
  <si>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</si>
  <si>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</si>
  <si>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Not performed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</si>
  <si>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</si>
  <si>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</si>
  <si>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</si>
  <si>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</si>
  <si>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</si>
  <si>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See below</t>
  </si>
  <si>
    <t>idiopathic acephalic spermatozoa</t>
  </si>
  <si>
    <t>Patient</t>
  </si>
  <si>
    <t>Age</t>
  </si>
  <si>
    <t>Height (cm)</t>
  </si>
  <si>
    <t>Weight (kg)</t>
  </si>
  <si>
    <t>Consanguinity</t>
  </si>
  <si>
    <t>Testicular volume</t>
  </si>
  <si>
    <t>FSH</t>
  </si>
  <si>
    <t>LH</t>
  </si>
  <si>
    <t>Testosterone</t>
  </si>
  <si>
    <t>PRL</t>
  </si>
  <si>
    <t>E2</t>
  </si>
  <si>
    <t>(Left/Right)</t>
  </si>
  <si>
    <t>(mIU/ml)</t>
  </si>
  <si>
    <t>(ng/ml)</t>
  </si>
  <si>
    <t>(pg/ml)</t>
  </si>
  <si>
    <t>P1</t>
  </si>
  <si>
    <t>P2</t>
  </si>
  <si>
    <t>15/15</t>
  </si>
  <si>
    <t>Volume (ml)</t>
  </si>
  <si>
    <r>
      <t>Concentration (10</t>
    </r>
    <r>
      <rPr>
        <vertAlign val="super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/ml)</t>
    </r>
  </si>
  <si>
    <t>Progressive motility (%)</t>
  </si>
  <si>
    <r>
      <t>Normally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formed sperm (%)</t>
    </r>
  </si>
  <si>
    <t>Abnormal head-tail junction (%)</t>
  </si>
  <si>
    <r>
      <t>Decaudated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(%)</t>
    </r>
  </si>
  <si>
    <r>
      <t>Acephalic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(%)</t>
    </r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</si>
  <si>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</si>
  <si>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</si>
  <si>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</si>
  <si>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</si>
  <si>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</si>
  <si>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</si>
  <si>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</si>
  <si>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</si>
  <si>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</si>
  <si>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</si>
  <si>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</si>
  <si>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</si>
  <si>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</si>
  <si>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Chr17(GRCh37):63898359G&gt;A</t>
  </si>
  <si>
    <t>NM_001353129.2:c.2077C&gt;T</t>
  </si>
  <si>
    <t>p.(Arg693Trp)</t>
  </si>
  <si>
    <t>Heterozygous</t>
  </si>
  <si>
    <t>VUS</t>
  </si>
  <si>
    <t>China</t>
  </si>
  <si>
    <t>Chr17(GRCh37):63898332G&gt;A</t>
  </si>
  <si>
    <t>NM_001353129.2:c.2104C&gt;T</t>
  </si>
  <si>
    <t>p.(Leu702Phe)</t>
  </si>
  <si>
    <t>Chr17(GRCh37):64128856G&gt;A</t>
  </si>
  <si>
    <t>NM_001353129.2:c.496C&gt;T</t>
  </si>
  <si>
    <t>p.(Arg166Ter)</t>
  </si>
  <si>
    <t>Homozygous</t>
  </si>
  <si>
    <t>Likely pathogenic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</si>
</sst>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" fontId="10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L67"/>
  <sheetViews>
    <sheetView topLeftCell="A14" zoomScale="80" zoomScaleNormal="80" workbookViewId="0">
      <selection activeCell="B19" sqref="B19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9">
        <v>43970</v>
      </c>
      <c r="C4" s="9"/>
    </row>
    <row r="5" spans="1:3">
      <c r="A5" s="16" t="s">
        <v>8</v>
      </c>
      <c r="B5" s="18" t="s">
        <v>9</v>
      </c>
      <c r="C5" s="7" t="s">
        <v>10</v>
      </c>
    </row>
    <row r="6" spans="1:3">
      <c r="A6" s="16" t="s">
        <v>11</v>
      </c>
      <c r="B6" s="18" t="s">
        <v>12</v>
      </c>
      <c r="C6" s="7" t="s">
        <v>13</v>
      </c>
    </row>
    <row r="7" spans="1:3">
      <c r="A7" s="16" t="s">
        <v>14</v>
      </c>
      <c r="B7" s="1" t="s">
        <v>15</v>
      </c>
      <c r="C7" s="7" t="s">
        <v>16</v>
      </c>
    </row>
    <row r="8" spans="1:3">
      <c r="A8" s="16" t="s">
        <v>17</v>
      </c>
      <c r="B8" s="20">
        <v>31654588</v>
      </c>
    </row>
    <row r="9" spans="1:3">
      <c r="A9" s="16"/>
    </row>
    <row r="10" spans="1:3" s="3" customFormat="1">
      <c r="A10" s="3" t="s">
        <v>18</v>
      </c>
    </row>
    <row r="11" spans="1:3">
      <c r="A11" s="16" t="s">
        <v>19</v>
      </c>
      <c r="B11" s="2">
        <v>4</v>
      </c>
    </row>
    <row r="12" spans="1:3">
      <c r="A12" s="16" t="s">
        <v>20</v>
      </c>
      <c r="B12" s="2">
        <v>5</v>
      </c>
    </row>
    <row r="13" spans="1:3">
      <c r="A13" s="16" t="s">
        <v>21</v>
      </c>
      <c r="B13" s="2">
        <f>ABS(B11-B12)</f>
        <v>1</v>
      </c>
    </row>
    <row r="14" spans="1:3">
      <c r="A14" s="16" t="s">
        <v>22</v>
      </c>
      <c r="B14" s="2" t="s">
        <v>23</v>
      </c>
      <c r="C14" s="7" t="s">
        <v>24</v>
      </c>
    </row>
    <row r="15" spans="1:3" s="11" customFormat="1">
      <c r="A15" s="11" t="s">
        <v>25</v>
      </c>
      <c r="B15" s="11">
        <f>AVERAGE(B11:B12)</f>
        <v>4.5</v>
      </c>
    </row>
    <row r="16" spans="1:3" s="11" customFormat="1">
      <c r="A16" s="11" t="s">
        <v>26</v>
      </c>
      <c r="B16" s="11" t="s">
        <v>27</v>
      </c>
    </row>
    <row r="18" spans="1:9" s="10" customFormat="1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</row>
    <row r="19" spans="1:9" s="4" customFormat="1">
      <c r="A19" s="4" t="s">
        <v>34</v>
      </c>
      <c r="B19" s="21" t="s">
        <v>35</v>
      </c>
      <c r="C19" s="21" t="s">
        <v>36</v>
      </c>
      <c r="D19" s="6" t="s">
        <v>37</v>
      </c>
    </row>
    <row r="20" spans="1:9">
      <c r="A20" s="2" t="s">
        <v>38</v>
      </c>
      <c r="B20" s="1" t="s">
        <v>39</v>
      </c>
      <c r="C20" s="18" t="s">
        <v>40</v>
      </c>
      <c r="D20" s="7" t="s">
        <v>41</v>
      </c>
      <c r="E20" s="4"/>
    </row>
    <row r="21" spans="1:9">
      <c r="A21" s="2" t="s">
        <v>42</v>
      </c>
      <c r="B21" s="1" t="s">
        <v>43</v>
      </c>
      <c r="C21" s="18" t="s">
        <v>44</v>
      </c>
      <c r="D21" s="7" t="s">
        <v>41</v>
      </c>
    </row>
    <row r="22" spans="1:9">
      <c r="A22" s="2" t="s">
        <v>45</v>
      </c>
      <c r="B22" s="1" t="s">
        <v>46</v>
      </c>
      <c r="C22" s="18" t="s">
        <v>47</v>
      </c>
      <c r="D22" s="8" t="s">
        <v>48</v>
      </c>
    </row>
    <row r="23" spans="1:9" s="11" customFormat="1">
      <c r="A23" s="11" t="s">
        <v>49</v>
      </c>
      <c r="B23" s="22" t="s">
        <v>40</v>
      </c>
      <c r="C23" s="22" t="s">
        <v>40</v>
      </c>
      <c r="D23" s="12"/>
    </row>
    <row r="25" spans="1:9" s="3" customFormat="1">
      <c r="A25" s="3" t="s">
        <v>50</v>
      </c>
      <c r="B25" s="3" t="s">
        <v>29</v>
      </c>
      <c r="C25" s="3" t="s">
        <v>30</v>
      </c>
      <c r="D25" s="3" t="s">
        <v>32</v>
      </c>
      <c r="E25" s="3" t="s">
        <v>33</v>
      </c>
      <c r="F25" s="3" t="s">
        <v>51</v>
      </c>
      <c r="G25" s="3" t="s">
        <v>52</v>
      </c>
      <c r="H25" s="3" t="s">
        <v>53</v>
      </c>
      <c r="I25" s="3" t="s">
        <v>2</v>
      </c>
    </row>
    <row r="26" spans="1:9">
      <c r="A26" s="2" t="s">
        <v>54</v>
      </c>
      <c r="B26" s="1" t="s">
        <v>55</v>
      </c>
      <c r="C26" s="18" t="s">
        <v>56</v>
      </c>
      <c r="F26" s="2" t="s">
        <v>57</v>
      </c>
    </row>
    <row r="27" spans="1:9">
      <c r="A27" s="2" t="s">
        <v>58</v>
      </c>
      <c r="B27" s="1">
        <v>2</v>
      </c>
      <c r="C27" s="18">
        <v>2</v>
      </c>
      <c r="D27" s="4"/>
      <c r="F27" s="2" t="s">
        <v>59</v>
      </c>
      <c r="G27" s="1">
        <v>1</v>
      </c>
      <c r="H27" s="18">
        <v>1</v>
      </c>
      <c r="I27" s="7" t="s">
        <v>60</v>
      </c>
    </row>
    <row r="28" spans="1:9">
      <c r="A28" s="2" t="s">
        <v>61</v>
      </c>
      <c r="B28" s="1">
        <v>0</v>
      </c>
      <c r="C28" s="18">
        <v>0</v>
      </c>
      <c r="D28" s="4"/>
      <c r="F28" s="2" t="s">
        <v>62</v>
      </c>
      <c r="G28" s="1">
        <v>0</v>
      </c>
      <c r="H28" s="18">
        <v>0</v>
      </c>
    </row>
    <row r="29" spans="1:9">
      <c r="A29" s="2" t="s">
        <v>63</v>
      </c>
      <c r="B29" s="1" t="s">
        <v>43</v>
      </c>
      <c r="C29" s="18">
        <v>0</v>
      </c>
      <c r="D29" s="4"/>
      <c r="F29" s="2" t="s">
        <v>64</v>
      </c>
      <c r="G29" s="1">
        <v>0</v>
      </c>
      <c r="H29" s="18">
        <v>0</v>
      </c>
    </row>
    <row r="30" spans="1:9">
      <c r="A30" s="2" t="s">
        <v>65</v>
      </c>
      <c r="B30" s="1">
        <v>3</v>
      </c>
      <c r="C30" s="18">
        <v>3</v>
      </c>
      <c r="D30" s="4"/>
      <c r="F30" s="2" t="s">
        <v>57</v>
      </c>
      <c r="G30" s="1">
        <v>0</v>
      </c>
      <c r="H30" s="18">
        <v>0</v>
      </c>
    </row>
    <row r="31" spans="1:9">
      <c r="A31" s="2" t="s">
        <v>66</v>
      </c>
      <c r="B31" s="1">
        <v>0</v>
      </c>
      <c r="C31" s="18">
        <v>1</v>
      </c>
      <c r="D31" s="4"/>
      <c r="F31" s="2" t="s">
        <v>67</v>
      </c>
      <c r="G31" s="1">
        <v>0</v>
      </c>
      <c r="H31" s="18">
        <v>1</v>
      </c>
    </row>
    <row r="32" spans="1:9">
      <c r="A32" s="2" t="s">
        <v>68</v>
      </c>
      <c r="B32" s="1">
        <v>1</v>
      </c>
      <c r="C32" s="18">
        <v>0</v>
      </c>
      <c r="F32" s="2" t="s">
        <v>69</v>
      </c>
      <c r="G32" s="1">
        <v>0</v>
      </c>
      <c r="H32" s="18">
        <v>0</v>
      </c>
      <c r="I32" s="7" t="s">
        <v>70</v>
      </c>
    </row>
    <row r="33" spans="1:9" s="13" customFormat="1">
      <c r="F33" s="11" t="s">
        <v>71</v>
      </c>
      <c r="G33" s="11">
        <f>SUM(G27:G32)</f>
        <v>1</v>
      </c>
      <c r="H33" s="11">
        <f>SUM(H27:H32)</f>
        <v>2</v>
      </c>
    </row>
    <row r="35" spans="1:9" s="10" customFormat="1">
      <c r="A35" s="3" t="s">
        <v>72</v>
      </c>
      <c r="B35" s="3" t="s">
        <v>29</v>
      </c>
      <c r="C35" s="3" t="s">
        <v>30</v>
      </c>
      <c r="D35" s="3" t="s">
        <v>32</v>
      </c>
      <c r="E35" s="3" t="s">
        <v>33</v>
      </c>
      <c r="F35" s="3" t="s">
        <v>51</v>
      </c>
      <c r="G35" s="3" t="s">
        <v>73</v>
      </c>
      <c r="H35" s="3"/>
      <c r="I35" s="3" t="s">
        <v>2</v>
      </c>
    </row>
    <row r="36" spans="1:9">
      <c r="A36" s="2" t="s">
        <v>74</v>
      </c>
      <c r="B36" s="1" t="s">
        <v>75</v>
      </c>
      <c r="C36" s="18" t="s">
        <v>76</v>
      </c>
      <c r="D36" s="1" t="s">
        <v>77</v>
      </c>
      <c r="E36" s="1" t="s">
        <v>78</v>
      </c>
      <c r="F36" s="2" t="s">
        <v>79</v>
      </c>
      <c r="G36" s="1">
        <v>1</v>
      </c>
      <c r="H36" s="18">
        <v>1</v>
      </c>
      <c r="I36" s="7" t="s">
        <v>80</v>
      </c>
    </row>
    <row r="37" spans="1:9">
      <c r="A37" s="2" t="s">
        <v>81</v>
      </c>
      <c r="B37" s="1" t="s">
        <v>82</v>
      </c>
      <c r="C37" s="18" t="s">
        <v>82</v>
      </c>
      <c r="D37" s="1" t="s">
        <v>83</v>
      </c>
      <c r="F37" s="2" t="s">
        <v>84</v>
      </c>
      <c r="G37" s="1">
        <v>0</v>
      </c>
      <c r="H37" s="18">
        <v>0</v>
      </c>
      <c r="I37" s="7" t="s">
        <v>85</v>
      </c>
    </row>
    <row r="38" spans="1:9">
      <c r="A38" s="2" t="s">
        <v>86</v>
      </c>
      <c r="B38" s="1" t="s">
        <v>87</v>
      </c>
      <c r="C38" s="18" t="s">
        <v>88</v>
      </c>
      <c r="D38" s="1">
        <v>31654588</v>
      </c>
      <c r="F38" s="2" t="s">
        <v>89</v>
      </c>
      <c r="G38" s="1">
        <v>1</v>
      </c>
      <c r="H38" s="18">
        <v>1</v>
      </c>
    </row>
    <row r="39" spans="1:9">
      <c r="A39" s="2" t="s">
        <v>90</v>
      </c>
      <c r="B39" s="1" t="s">
        <v>91</v>
      </c>
      <c r="C39" s="18" t="s">
        <v>92</v>
      </c>
      <c r="D39" s="1" t="s">
        <v>93</v>
      </c>
      <c r="F39" s="2" t="s">
        <v>94</v>
      </c>
      <c r="G39" s="1">
        <v>1</v>
      </c>
      <c r="H39" s="18">
        <v>1</v>
      </c>
    </row>
    <row r="40" spans="1:9">
      <c r="A40" s="2" t="s">
        <v>95</v>
      </c>
      <c r="B40" s="1" t="s">
        <v>96</v>
      </c>
      <c r="C40" s="18" t="s">
        <v>44</v>
      </c>
      <c r="D40" s="1"/>
      <c r="F40" s="2" t="s">
        <v>97</v>
      </c>
      <c r="G40" s="1">
        <v>0</v>
      </c>
      <c r="H40" s="18">
        <v>0</v>
      </c>
      <c r="I40" s="7" t="s">
        <v>98</v>
      </c>
    </row>
    <row r="41" spans="1:9">
      <c r="A41" s="2" t="s">
        <v>99</v>
      </c>
      <c r="B41" s="1" t="s">
        <v>100</v>
      </c>
      <c r="C41" s="18" t="s">
        <v>44</v>
      </c>
      <c r="F41" s="2" t="s">
        <v>101</v>
      </c>
      <c r="G41" s="1">
        <v>0</v>
      </c>
      <c r="H41" s="18">
        <v>0</v>
      </c>
      <c r="I41" s="7" t="s">
        <v>98</v>
      </c>
    </row>
    <row r="42" spans="1:9">
      <c r="A42" s="2" t="s">
        <v>102</v>
      </c>
      <c r="C42" s="18" t="s">
        <v>44</v>
      </c>
      <c r="F42" s="2" t="s">
        <v>57</v>
      </c>
      <c r="G42" s="1"/>
      <c r="H42" s="18">
        <v>0</v>
      </c>
    </row>
    <row r="43" spans="1:9" s="13" customFormat="1">
      <c r="F43" s="11" t="s">
        <v>71</v>
      </c>
      <c r="G43" s="11">
        <f>SUM(G36:G41)</f>
        <v>3</v>
      </c>
      <c r="H43" s="11">
        <f>SUM(H36:H41)</f>
        <v>3</v>
      </c>
    </row>
    <row r="45" spans="1:9" s="3" customFormat="1">
      <c r="A45" s="3" t="s">
        <v>103</v>
      </c>
      <c r="B45" s="3" t="s">
        <v>29</v>
      </c>
      <c r="C45" s="3" t="s">
        <v>30</v>
      </c>
      <c r="D45" s="3" t="s">
        <v>31</v>
      </c>
      <c r="E45" s="3" t="s">
        <v>32</v>
      </c>
      <c r="F45" s="3" t="s">
        <v>33</v>
      </c>
    </row>
    <row r="46" spans="1:9">
      <c r="A46" s="2" t="s">
        <v>104</v>
      </c>
      <c r="B46" s="1" t="s">
        <v>105</v>
      </c>
      <c r="C46" s="18" t="s">
        <v>105</v>
      </c>
      <c r="D46" s="7" t="s">
        <v>106</v>
      </c>
    </row>
    <row r="47" spans="1:9">
      <c r="A47" s="2" t="s">
        <v>107</v>
      </c>
      <c r="B47" s="1" t="s">
        <v>108</v>
      </c>
      <c r="C47" s="18" t="s">
        <v>108</v>
      </c>
      <c r="D47" s="7" t="s">
        <v>109</v>
      </c>
    </row>
    <row r="48" spans="1:9">
      <c r="A48" s="2" t="s">
        <v>110</v>
      </c>
      <c r="B48" s="1" t="s">
        <v>111</v>
      </c>
      <c r="C48" s="18" t="s">
        <v>111</v>
      </c>
      <c r="D48" s="7" t="s">
        <v>112</v>
      </c>
    </row>
    <row r="49" spans="1:12">
      <c r="A49" s="2" t="s">
        <v>113</v>
      </c>
      <c r="B49" s="1" t="s">
        <v>15</v>
      </c>
      <c r="C49" s="1" t="s">
        <v>15</v>
      </c>
      <c r="D49" s="7" t="s">
        <v>114</v>
      </c>
    </row>
    <row r="50" spans="1:12">
      <c r="A50" s="2" t="s">
        <v>115</v>
      </c>
      <c r="B50" s="1" t="s">
        <v>116</v>
      </c>
      <c r="C50" s="18" t="s">
        <v>117</v>
      </c>
      <c r="D50" s="7" t="s">
        <v>118</v>
      </c>
    </row>
    <row r="51" spans="1:12">
      <c r="A51" s="2" t="s">
        <v>119</v>
      </c>
      <c r="B51" s="1" t="s">
        <v>120</v>
      </c>
      <c r="C51" s="18" t="s">
        <v>121</v>
      </c>
      <c r="D51" s="7" t="s">
        <v>122</v>
      </c>
    </row>
    <row r="52" spans="1:12">
      <c r="A52" s="2" t="s">
        <v>123</v>
      </c>
      <c r="B52" s="1" t="s">
        <v>124</v>
      </c>
      <c r="C52" s="18" t="s">
        <v>124</v>
      </c>
      <c r="D52" s="7" t="s">
        <v>125</v>
      </c>
    </row>
    <row r="53" spans="1:12" s="1" customFormat="1">
      <c r="A53" s="1" t="s">
        <v>126</v>
      </c>
      <c r="B53" s="1" t="s">
        <v>127</v>
      </c>
      <c r="C53" s="18" t="s">
        <v>57</v>
      </c>
    </row>
    <row r="54" spans="1:12" s="1" customFormat="1">
      <c r="A54" s="1" t="s">
        <v>128</v>
      </c>
      <c r="B54" s="1" t="s">
        <v>127</v>
      </c>
      <c r="C54" s="18" t="s">
        <v>57</v>
      </c>
    </row>
    <row r="55" spans="1:12" s="1" customFormat="1">
      <c r="A55" s="1" t="s">
        <v>129</v>
      </c>
      <c r="B55" s="1" t="s">
        <v>82</v>
      </c>
      <c r="C55" s="18" t="s">
        <v>57</v>
      </c>
    </row>
    <row r="56" spans="1:12" s="1" customFormat="1">
      <c r="A56" s="1" t="s">
        <v>130</v>
      </c>
      <c r="B56" s="1" t="s">
        <v>82</v>
      </c>
      <c r="C56" s="18" t="s">
        <v>82</v>
      </c>
    </row>
    <row r="57" spans="1:12" s="1" customFormat="1">
      <c r="A57" s="1" t="s">
        <v>131</v>
      </c>
      <c r="C57" s="18"/>
    </row>
    <row r="58" spans="1:12" s="1" customFormat="1">
      <c r="A58" s="1" t="s">
        <v>132</v>
      </c>
      <c r="B58" s="1" t="s">
        <v>133</v>
      </c>
      <c r="C58" s="18" t="s">
        <v>134</v>
      </c>
    </row>
    <row r="59" spans="1:12" ht="15.75" thickBot="1"/>
    <row r="60" spans="1:12" ht="32.25" thickTop="1">
      <c r="B60" s="31" t="s">
        <v>135</v>
      </c>
      <c r="C60" s="31" t="s">
        <v>136</v>
      </c>
      <c r="D60" s="31" t="s">
        <v>137</v>
      </c>
      <c r="E60" s="31" t="s">
        <v>138</v>
      </c>
      <c r="F60" s="31" t="s">
        <v>139</v>
      </c>
      <c r="G60" s="25" t="s">
        <v>140</v>
      </c>
      <c r="H60" s="25" t="s">
        <v>141</v>
      </c>
      <c r="I60" s="25" t="s">
        <v>142</v>
      </c>
      <c r="J60" s="25" t="s">
        <v>143</v>
      </c>
      <c r="K60" s="25" t="s">
        <v>144</v>
      </c>
      <c r="L60" s="25" t="s">
        <v>145</v>
      </c>
    </row>
    <row r="61" spans="1:12" ht="16.5" thickBot="1">
      <c r="B61" s="32"/>
      <c r="C61" s="32"/>
      <c r="D61" s="32"/>
      <c r="E61" s="32"/>
      <c r="F61" s="32"/>
      <c r="G61" s="26" t="s">
        <v>146</v>
      </c>
      <c r="H61" s="26" t="s">
        <v>147</v>
      </c>
      <c r="I61" s="26" t="s">
        <v>147</v>
      </c>
      <c r="J61" s="26" t="s">
        <v>148</v>
      </c>
      <c r="K61" s="26" t="s">
        <v>148</v>
      </c>
      <c r="L61" s="26" t="s">
        <v>149</v>
      </c>
    </row>
    <row r="62" spans="1:12" ht="15.75">
      <c r="B62" s="27" t="s">
        <v>150</v>
      </c>
      <c r="C62" s="27">
        <v>29</v>
      </c>
      <c r="D62" s="27">
        <v>172</v>
      </c>
      <c r="E62" s="27">
        <v>71</v>
      </c>
      <c r="F62" s="27" t="s">
        <v>88</v>
      </c>
      <c r="G62" s="28">
        <v>44177</v>
      </c>
      <c r="H62" s="27">
        <v>4.5599999999999996</v>
      </c>
      <c r="I62" s="27">
        <v>6.22</v>
      </c>
      <c r="J62" s="27">
        <v>4.4800000000000004</v>
      </c>
      <c r="K62" s="27">
        <v>10.47</v>
      </c>
      <c r="L62" s="27">
        <v>40.75</v>
      </c>
    </row>
    <row r="63" spans="1:12" ht="16.5" thickBot="1">
      <c r="B63" s="29" t="s">
        <v>151</v>
      </c>
      <c r="C63" s="29">
        <v>31</v>
      </c>
      <c r="D63" s="29">
        <v>169</v>
      </c>
      <c r="E63" s="29">
        <v>64</v>
      </c>
      <c r="F63" s="29" t="s">
        <v>82</v>
      </c>
      <c r="G63" s="29" t="s">
        <v>152</v>
      </c>
      <c r="H63" s="29">
        <v>5.88</v>
      </c>
      <c r="I63" s="29">
        <v>7.35</v>
      </c>
      <c r="J63" s="29">
        <v>4.6399999999999997</v>
      </c>
      <c r="K63" s="29">
        <v>13.82</v>
      </c>
      <c r="L63" s="29">
        <v>20.54</v>
      </c>
    </row>
    <row r="64" spans="1:12" ht="33" thickTop="1" thickBot="1">
      <c r="B64" s="30" t="s">
        <v>135</v>
      </c>
      <c r="C64" s="30" t="s">
        <v>153</v>
      </c>
      <c r="D64" s="30" t="s">
        <v>154</v>
      </c>
      <c r="E64" s="30" t="s">
        <v>155</v>
      </c>
      <c r="F64" s="30" t="s">
        <v>156</v>
      </c>
      <c r="G64" s="30" t="s">
        <v>157</v>
      </c>
      <c r="H64" s="30" t="s">
        <v>158</v>
      </c>
      <c r="I64" s="30" t="s">
        <v>159</v>
      </c>
      <c r="J64" s="1"/>
      <c r="K64" s="1"/>
      <c r="L64" s="1"/>
    </row>
    <row r="65" spans="2:12" ht="15.75">
      <c r="B65" s="27" t="s">
        <v>150</v>
      </c>
      <c r="C65" s="27">
        <v>2.8</v>
      </c>
      <c r="D65" s="27">
        <v>3</v>
      </c>
      <c r="E65" s="27">
        <v>3.5</v>
      </c>
      <c r="F65" s="27">
        <v>0</v>
      </c>
      <c r="G65" s="27">
        <v>1.2</v>
      </c>
      <c r="H65" s="27">
        <v>0.5</v>
      </c>
      <c r="I65" s="27">
        <v>95.6</v>
      </c>
      <c r="J65" s="1"/>
      <c r="K65" s="1"/>
      <c r="L65" s="1"/>
    </row>
    <row r="66" spans="2:12" ht="16.5" thickBot="1">
      <c r="B66" s="29" t="s">
        <v>151</v>
      </c>
      <c r="C66" s="29">
        <v>3.5</v>
      </c>
      <c r="D66" s="29">
        <v>8.5</v>
      </c>
      <c r="E66" s="29">
        <v>5.8</v>
      </c>
      <c r="F66" s="29">
        <v>0</v>
      </c>
      <c r="G66" s="29">
        <v>2.2999999999999998</v>
      </c>
      <c r="H66" s="29">
        <v>0.7</v>
      </c>
      <c r="I66" s="29">
        <v>92.4</v>
      </c>
      <c r="J66" s="1"/>
      <c r="K66" s="1"/>
      <c r="L66" s="1"/>
    </row>
    <row r="67" spans="2:12" ht="15.75" thickTop="1"/>
  </sheetData>
  <mergeCells count="5">
    <mergeCell ref="B60:B61"/>
    <mergeCell ref="C60:C61"/>
    <mergeCell ref="D60:D61"/>
    <mergeCell ref="E60:E61"/>
    <mergeCell ref="F60:F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160</v>
      </c>
    </row>
    <row r="2" spans="1:2">
      <c r="A2" s="15">
        <v>2</v>
      </c>
      <c r="B2" s="15" t="s">
        <v>160</v>
      </c>
    </row>
    <row r="3" spans="1:2">
      <c r="A3" s="15">
        <v>3</v>
      </c>
      <c r="B3" s="15" t="s">
        <v>27</v>
      </c>
    </row>
    <row r="4" spans="1:2">
      <c r="A4" s="15">
        <v>4</v>
      </c>
      <c r="B4" s="15" t="s">
        <v>27</v>
      </c>
    </row>
    <row r="5" spans="1:2">
      <c r="A5" s="15">
        <v>5</v>
      </c>
      <c r="B5" s="15" t="s">
        <v>27</v>
      </c>
    </row>
    <row r="6" spans="1:2">
      <c r="A6" s="15">
        <v>6</v>
      </c>
      <c r="B6" s="15" t="s">
        <v>27</v>
      </c>
    </row>
    <row r="7" spans="1:2">
      <c r="A7" s="15">
        <v>7</v>
      </c>
      <c r="B7" s="15" t="s">
        <v>27</v>
      </c>
    </row>
    <row r="8" spans="1:2">
      <c r="A8" s="15">
        <v>8</v>
      </c>
      <c r="B8" s="15" t="s">
        <v>27</v>
      </c>
    </row>
    <row r="9" spans="1:2">
      <c r="A9" s="15">
        <v>9</v>
      </c>
      <c r="B9" s="15" t="s">
        <v>161</v>
      </c>
    </row>
    <row r="10" spans="1:2">
      <c r="A10" s="15">
        <v>10</v>
      </c>
      <c r="B10" s="15" t="s">
        <v>161</v>
      </c>
    </row>
    <row r="11" spans="1:2">
      <c r="A11" s="15">
        <v>11</v>
      </c>
      <c r="B11" s="15" t="s">
        <v>161</v>
      </c>
    </row>
    <row r="12" spans="1:2">
      <c r="A12" s="15">
        <v>12</v>
      </c>
      <c r="B12" s="15" t="s">
        <v>161</v>
      </c>
    </row>
    <row r="13" spans="1:2">
      <c r="A13" s="15">
        <v>13</v>
      </c>
      <c r="B13" s="15" t="s">
        <v>162</v>
      </c>
    </row>
    <row r="14" spans="1:2">
      <c r="A14" s="15">
        <v>14</v>
      </c>
      <c r="B14" s="15" t="s">
        <v>162</v>
      </c>
    </row>
    <row r="15" spans="1:2">
      <c r="A15" s="15">
        <v>15</v>
      </c>
      <c r="B15" s="15" t="s">
        <v>162</v>
      </c>
    </row>
    <row r="16" spans="1:2">
      <c r="A16" s="15">
        <v>16</v>
      </c>
      <c r="B16" s="15" t="s">
        <v>163</v>
      </c>
    </row>
    <row r="17" spans="1:2">
      <c r="A17" s="15">
        <v>17</v>
      </c>
      <c r="B17" s="15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5"/>
  <sheetViews>
    <sheetView tabSelected="1" workbookViewId="0">
      <selection activeCell="D8" sqref="D8"/>
    </sheetView>
  </sheetViews>
  <sheetFormatPr defaultRowHeight="15"/>
  <cols>
    <col min="1" max="1" width="38.7109375" bestFit="1" customWidth="1"/>
    <col min="2" max="2" width="30.5703125" bestFit="1" customWidth="1"/>
    <col min="3" max="3" width="25.28515625" bestFit="1" customWidth="1"/>
    <col min="4" max="4" width="13.85546875" bestFit="1" customWidth="1"/>
    <col min="5" max="5" width="18.85546875" bestFit="1" customWidth="1"/>
    <col min="6" max="6" width="29" bestFit="1" customWidth="1"/>
    <col min="7" max="8" width="18.85546875" customWidth="1"/>
    <col min="9" max="9" width="17" bestFit="1" customWidth="1"/>
  </cols>
  <sheetData>
    <row r="1" spans="1:10" s="1" customFormat="1">
      <c r="A1" s="17" t="s">
        <v>164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165</v>
      </c>
      <c r="B2" s="3" t="s">
        <v>166</v>
      </c>
      <c r="C2" s="3" t="s">
        <v>167</v>
      </c>
      <c r="D2" s="3" t="s">
        <v>168</v>
      </c>
      <c r="E2" s="3" t="s">
        <v>169</v>
      </c>
      <c r="F2" s="3" t="s">
        <v>170</v>
      </c>
      <c r="G2" s="3" t="s">
        <v>171</v>
      </c>
      <c r="H2" s="3" t="s">
        <v>172</v>
      </c>
      <c r="I2" s="3" t="s">
        <v>32</v>
      </c>
      <c r="J2" s="5" t="s">
        <v>33</v>
      </c>
    </row>
    <row r="3" spans="1:10">
      <c r="A3" s="23" t="s">
        <v>173</v>
      </c>
      <c r="B3" s="24" t="s">
        <v>174</v>
      </c>
      <c r="C3" s="23" t="s">
        <v>175</v>
      </c>
      <c r="D3" s="23" t="s">
        <v>176</v>
      </c>
      <c r="E3" t="s">
        <v>177</v>
      </c>
      <c r="F3" s="23" t="s">
        <v>177</v>
      </c>
      <c r="G3" s="23">
        <v>1</v>
      </c>
      <c r="H3" s="23" t="s">
        <v>178</v>
      </c>
    </row>
    <row r="4" spans="1:10">
      <c r="A4" s="23" t="s">
        <v>179</v>
      </c>
      <c r="B4" s="23" t="s">
        <v>180</v>
      </c>
      <c r="C4" s="23" t="s">
        <v>181</v>
      </c>
      <c r="D4" s="23" t="s">
        <v>176</v>
      </c>
      <c r="E4" t="s">
        <v>177</v>
      </c>
      <c r="F4" s="23" t="s">
        <v>177</v>
      </c>
      <c r="G4" s="23">
        <v>1</v>
      </c>
      <c r="H4" s="23" t="s">
        <v>178</v>
      </c>
    </row>
    <row r="5" spans="1:10">
      <c r="A5" s="23" t="s">
        <v>182</v>
      </c>
      <c r="B5" s="23" t="s">
        <v>183</v>
      </c>
      <c r="C5" s="23" t="s">
        <v>184</v>
      </c>
      <c r="D5" s="23" t="s">
        <v>185</v>
      </c>
      <c r="E5" t="s">
        <v>177</v>
      </c>
      <c r="F5" s="23" t="s">
        <v>186</v>
      </c>
      <c r="G5" s="23">
        <v>1</v>
      </c>
      <c r="H5" s="23" t="s">
        <v>178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2020-08-21T07:54:43Z</dcterms:modified>
  <cp:category/>
  <cp:contentStatus/>
</cp:coreProperties>
</file>