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ropbox\Articles and books\1.In preparation\2020 SystReview+pseudometa_Standardized clinical validity assessment of male infertility genes\Gene Curation\32-AURKC-MAC-FINISHED\"/>
    </mc:Choice>
  </mc:AlternateContent>
  <xr:revisionPtr revIDLastSave="0" documentId="13_ncr:1_{28C235DF-DE1F-4419-A694-871F0D157203}" xr6:coauthVersionLast="45" xr6:coauthVersionMax="45" xr10:uidLastSave="{00000000-0000-0000-0000-000000000000}"/>
  <bookViews>
    <workbookView xWindow="-28920" yWindow="-120" windowWidth="29040" windowHeight="158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<sst xmlns="http://schemas.openxmlformats.org/spreadsheetml/2006/main" count="310" uniqueCount="173">
  <si>
    <t>Basic information</t>
  </si>
  <si>
    <t>Answer</t>
  </si>
  <si>
    <t>Extra info</t>
  </si>
  <si>
    <t>Assessor code reviewer 1</t>
  </si>
  <si>
    <t>Assessor code reviewer 2</t>
  </si>
  <si>
    <t>Date of curation</t>
  </si>
  <si>
    <t>Curated gene</t>
  </si>
  <si>
    <t>HUGO approved gene name</t>
  </si>
  <si>
    <t>Possible synonyms used for gene name</t>
  </si>
  <si>
    <t>Alternative names used in literature</t>
  </si>
  <si>
    <t xml:space="preserve">Curated phenotype 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</si>
  <si>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</si>
  <si>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</si>
  <si>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</si>
  <si>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</si>
  <si>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</si>
  <si>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</si>
  <si>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</si>
  <si>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Max allowed difference in score between reviewers is 1</t>
  </si>
  <si>
    <t>Final clinical validity score (average)</t>
  </si>
  <si>
    <t>Final clinical validity classification (see Tab scores and classifications)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</si>
  <si>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</si>
  <si>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</si>
  <si>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</si>
  <si>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</si>
  <si>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</si>
  <si>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</si>
  <si>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</si>
  <si>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Familial/sporadic</t>
  </si>
  <si>
    <t>Reported inheritance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</si>
  <si>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</si>
  <si>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</si>
  <si>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</si>
  <si>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</si>
  <si>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</si>
  <si>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</si>
  <si>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</si>
  <si>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</si>
  <si>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</si>
  <si>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</si>
  <si>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</si>
  <si>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</si>
  <si>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</si>
  <si>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</si>
  <si>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</si>
  <si>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</si>
  <si>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</si>
  <si>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</si>
  <si>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</si>
  <si>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</si>
  <si>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</si>
  <si>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</si>
  <si>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</si>
  <si>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</si>
  <si>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</si>
  <si>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</si>
  <si>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</si>
  <si>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</si>
  <si>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</si>
  <si>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</si>
  <si>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</si>
  <si>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</si>
  <si>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</si>
  <si>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</si>
  <si>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</si>
  <si>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</si>
  <si>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</si>
  <si>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</si>
  <si>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</si>
  <si>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</si>
  <si>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</si>
  <si>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1 pt phenotype and genotype match human disease</t>
  </si>
  <si>
    <t>Disease models used</t>
  </si>
  <si>
    <t>Step 4: Additional phenotype information</t>
  </si>
  <si>
    <t>Type of infertility</t>
  </si>
  <si>
    <t>Isolated infertility/Syndromic infertility/Endocrine disorder/Reproductive system disorder</t>
  </si>
  <si>
    <t>Broad disease category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</si>
  <si>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</si>
  <si>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</si>
  <si>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</si>
  <si>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</si>
  <si>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Name of defect and OMIM ID/phenotypic series</t>
  </si>
  <si>
    <t>Expected results semen analysis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</si>
  <si>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</si>
  <si>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</si>
  <si>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</si>
  <si>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</si>
  <si>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Sperm/No sperm/Variable</t>
  </si>
  <si>
    <t>ART outcome</t>
  </si>
  <si>
    <t>Please specify</t>
  </si>
  <si>
    <t>Female infertility described</t>
  </si>
  <si>
    <t>Comorbidities described</t>
  </si>
  <si>
    <t>Other comments</t>
  </si>
  <si>
    <t>No evidence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</si>
  <si>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</si>
  <si>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</si>
  <si>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</si>
  <si>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</si>
  <si>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</si>
  <si>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</si>
  <si>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</si>
  <si>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</si>
  <si>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</si>
  <si>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</si>
  <si>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</si>
  <si>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</si>
  <si>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</si>
  <si>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RH</t>
  </si>
  <si>
    <t>RG</t>
  </si>
  <si>
    <t>28-08-2020</t>
  </si>
  <si>
    <t>AURKC</t>
  </si>
  <si>
    <t>ARK3; ARK-3; STK13; AIE2; AIK3; AurC; SPGF5; AIRK3;</t>
  </si>
  <si>
    <t>Macrozoospermia</t>
  </si>
  <si>
    <t>17435757; 19147683; 21733974; 22888167; 23273756; 24484996; 25219909; 25755131; 26341096; 28187507; 28801929; 30594972; 31455599;</t>
  </si>
  <si>
    <t>Familial</t>
  </si>
  <si>
    <t>Autosomal recessive</t>
  </si>
  <si>
    <t>Autosomal (Ch19). Domino: Likely recessive</t>
  </si>
  <si>
    <t>Familial and Sporadic</t>
  </si>
  <si>
    <t>pLI=0.08; LOEUF=0.726</t>
  </si>
  <si>
    <t>Sanger Sequencing</t>
  </si>
  <si>
    <t>-</t>
  </si>
  <si>
    <t>Target sequencing</t>
  </si>
  <si>
    <t>4pt+2</t>
  </si>
  <si>
    <t>+2</t>
  </si>
  <si>
    <t>Yes. Meiotic</t>
  </si>
  <si>
    <t>Yes</t>
  </si>
  <si>
    <t>Mice</t>
  </si>
  <si>
    <t>Isolated infertility</t>
  </si>
  <si>
    <t>Testicular</t>
  </si>
  <si>
    <t>Spermiogenesis defect</t>
  </si>
  <si>
    <t>Macrozoospermia; OMIM:243060</t>
  </si>
  <si>
    <t>Terato/Macrozoospermia</t>
  </si>
  <si>
    <t>NA</t>
  </si>
  <si>
    <t>Sperm</t>
  </si>
  <si>
    <t>ND</t>
  </si>
  <si>
    <t>KO mice have reduced fertility and sperm with abnormal morphology</t>
  </si>
  <si>
    <t>Yes, enriched in testis specifically</t>
  </si>
  <si>
    <t>Isolated Infertility</t>
  </si>
  <si>
    <t>Pre-Testicular</t>
  </si>
  <si>
    <t>Spermiogenesis Defects</t>
  </si>
  <si>
    <t>Macrozoospermia OMIM:243060</t>
  </si>
  <si>
    <t>Normal</t>
  </si>
  <si>
    <t xml:space="preserve">Sperm </t>
  </si>
  <si>
    <t>chr19:g.57746411C&gt;G</t>
  </si>
  <si>
    <t>NM_001015878.2:c.744C&gt;G</t>
  </si>
  <si>
    <t>p.Tyr248Ter</t>
  </si>
  <si>
    <t>Homozygous</t>
  </si>
  <si>
    <t>Pathogenic (Class 5)</t>
  </si>
  <si>
    <t>Chilean</t>
  </si>
  <si>
    <r>
      <t>chr19:g.57743565G&gt;A</t>
    </r>
    <r>
      <rPr>
        <sz val="7.5"/>
        <color theme="1"/>
        <rFont val="Calibri"/>
        <family val="2"/>
        <scheme val="minor"/>
      </rPr>
      <t xml:space="preserve"> </t>
    </r>
  </si>
  <si>
    <t>NM_001015878.2:c.269G&gt;A</t>
  </si>
  <si>
    <t>p.Arg90Gln</t>
  </si>
  <si>
    <t>Likely Pathogenic (Class 4)</t>
  </si>
  <si>
    <t>Chinese</t>
  </si>
  <si>
    <t>chr19:g.57743438_del</t>
  </si>
  <si>
    <t>NM_001015878.2:c.145delC</t>
  </si>
  <si>
    <t>p.Leu49TrpfsTer23</t>
  </si>
  <si>
    <t>North African</t>
  </si>
  <si>
    <t>Compound Heterozygous</t>
  </si>
  <si>
    <t>chr19:g.57746353G&gt;A</t>
  </si>
  <si>
    <t>NM_001015878.2:c.686G&gt;A</t>
  </si>
  <si>
    <t>p.Cys229Tyr</t>
  </si>
  <si>
    <t>North African (Tunisia)</t>
  </si>
  <si>
    <t>2 Brothers</t>
  </si>
  <si>
    <t>chr19:g.57744826A&gt;G</t>
  </si>
  <si>
    <t>NM_001015878.2:c.436-2A&gt;G</t>
  </si>
  <si>
    <t>Algerian</t>
  </si>
  <si>
    <t>Spanish</t>
  </si>
  <si>
    <t>Maroccan</t>
  </si>
  <si>
    <t>Dutch</t>
  </si>
  <si>
    <t>Heterozygous</t>
  </si>
  <si>
    <t>Uncertain Significance (Class 3)</t>
  </si>
  <si>
    <t>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</si>
</sst>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topLeftCell="A10" zoomScale="80" zoomScaleNormal="80" workbookViewId="0">
      <selection activeCell="A10" sqref="A10"/>
    </sheetView>
  </sheetViews>
  <sheetFormatPr defaultColWidth="9.109375" defaultRowHeight="14.4" x14ac:dyDescent="0.3"/>
  <cols>
    <col min="1" max="1" width="85" style="2" customWidth="1"/>
    <col min="2" max="4" width="22.109375" style="2" customWidth="1"/>
    <col min="5" max="5" width="20.44140625" style="2" customWidth="1"/>
    <col min="6" max="6" width="47.33203125" style="2" customWidth="1"/>
    <col min="7" max="8" width="23.6640625" style="2" customWidth="1"/>
    <col min="9" max="9" width="11.109375" style="2" customWidth="1"/>
    <col min="10" max="16384" width="9.109375" style="2"/>
  </cols>
  <sheetData>
    <row r="1" spans="1:3" s="3" customFormat="1" x14ac:dyDescent="0.3">
      <c r="A1" s="3" t="s">
        <v>0</v>
      </c>
      <c r="B1" s="3" t="s">
        <v>1</v>
      </c>
      <c r="C1" s="3" t="s">
        <v>2</v>
      </c>
    </row>
    <row r="2" spans="1:3" x14ac:dyDescent="0.3">
      <c r="A2" s="16" t="s">
        <v>3</v>
      </c>
      <c r="B2" s="2" t="s">
        <v>107</v>
      </c>
    </row>
    <row r="3" spans="1:3" x14ac:dyDescent="0.3">
      <c r="A3" s="16" t="s">
        <v>4</v>
      </c>
      <c r="B3" s="2" t="s">
        <v>108</v>
      </c>
    </row>
    <row r="4" spans="1:3" x14ac:dyDescent="0.3">
      <c r="A4" s="16" t="s">
        <v>5</v>
      </c>
      <c r="B4" s="17" t="s">
        <v>109</v>
      </c>
      <c r="C4" s="9"/>
    </row>
    <row r="5" spans="1:3" x14ac:dyDescent="0.3">
      <c r="A5" s="16" t="s">
        <v>6</v>
      </c>
      <c r="B5" s="20" t="s">
        <v>110</v>
      </c>
      <c r="C5" s="7" t="s">
        <v>7</v>
      </c>
    </row>
    <row r="6" spans="1:3" x14ac:dyDescent="0.3">
      <c r="A6" s="16" t="s">
        <v>8</v>
      </c>
      <c r="B6" s="19" t="s">
        <v>111</v>
      </c>
      <c r="C6" s="7" t="s">
        <v>9</v>
      </c>
    </row>
    <row r="7" spans="1:3" x14ac:dyDescent="0.3">
      <c r="A7" s="16" t="s">
        <v>10</v>
      </c>
      <c r="B7" s="19" t="s">
        <v>112</v>
      </c>
      <c r="C7" s="7" t="s">
        <v>11</v>
      </c>
    </row>
    <row r="8" spans="1:3" x14ac:dyDescent="0.3">
      <c r="A8" s="16" t="s">
        <v>12</v>
      </c>
      <c r="B8" s="19" t="s">
        <v>113</v>
      </c>
    </row>
    <row r="9" spans="1:3" x14ac:dyDescent="0.3">
      <c r="A9" s="16"/>
    </row>
    <row r="10" spans="1:3" s="3" customFormat="1" x14ac:dyDescent="0.3">
      <c r="A10" s="3" t="s">
        <v>13</v>
      </c>
    </row>
    <row r="11" spans="1:3" x14ac:dyDescent="0.3">
      <c r="A11" s="16" t="s">
        <v>14</v>
      </c>
      <c r="B11" s="2">
        <f>G33+G43</f>
        <v>17</v>
      </c>
    </row>
    <row r="12" spans="1:3" x14ac:dyDescent="0.3">
      <c r="A12" s="16" t="s">
        <v>15</v>
      </c>
      <c r="B12" s="2">
        <f>H33+H43</f>
        <v>17</v>
      </c>
    </row>
    <row r="13" spans="1:3" x14ac:dyDescent="0.3">
      <c r="A13" s="16" t="s">
        <v>16</v>
      </c>
      <c r="B13" s="2">
        <f>ABS(B11-B12)</f>
        <v>0</v>
      </c>
    </row>
    <row r="14" spans="1:3" x14ac:dyDescent="0.3">
      <c r="A14" s="16" t="s">
        <v>17</v>
      </c>
      <c r="B14" s="2" t="s">
        <v>172</v>
      </c>
      <c r="C14" s="7" t="s">
        <v>18</v>
      </c>
    </row>
    <row r="15" spans="1:3" s="11" customFormat="1" x14ac:dyDescent="0.3">
      <c r="A15" s="11" t="s">
        <v>19</v>
      </c>
      <c r="B15" s="11">
        <f>AVERAGE(B11:B12)</f>
        <v>17</v>
      </c>
    </row>
    <row r="16" spans="1:3" s="11" customFormat="1" x14ac:dyDescent="0.3">
      <c r="A16" s="11" t="s">
        <v>20</v>
      </c>
      <c r="B16" s="11" t="s">
        <v>97</v>
      </c>
    </row>
    <row r="18" spans="1:9" s="10" customFormat="1" x14ac:dyDescent="0.3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26</v>
      </c>
    </row>
    <row r="19" spans="1:9" s="4" customFormat="1" x14ac:dyDescent="0.3">
      <c r="A19" s="4" t="s">
        <v>27</v>
      </c>
      <c r="B19" s="27" t="s">
        <v>117</v>
      </c>
      <c r="C19" s="23" t="s">
        <v>114</v>
      </c>
      <c r="D19" s="6" t="s">
        <v>28</v>
      </c>
      <c r="E19" s="29" t="s">
        <v>113</v>
      </c>
    </row>
    <row r="20" spans="1:9" x14ac:dyDescent="0.3">
      <c r="A20" s="2" t="s">
        <v>29</v>
      </c>
      <c r="B20" s="26" t="s">
        <v>115</v>
      </c>
      <c r="C20" s="21" t="s">
        <v>115</v>
      </c>
      <c r="D20" s="7" t="s">
        <v>30</v>
      </c>
      <c r="E20" s="4"/>
    </row>
    <row r="21" spans="1:9" x14ac:dyDescent="0.3">
      <c r="A21" s="2" t="s">
        <v>31</v>
      </c>
      <c r="B21" s="26" t="s">
        <v>115</v>
      </c>
      <c r="C21" s="21" t="s">
        <v>115</v>
      </c>
      <c r="D21" s="7" t="s">
        <v>30</v>
      </c>
    </row>
    <row r="22" spans="1:9" x14ac:dyDescent="0.3">
      <c r="A22" s="2" t="s">
        <v>32</v>
      </c>
      <c r="B22" s="25" t="s">
        <v>118</v>
      </c>
      <c r="C22" s="22" t="s">
        <v>116</v>
      </c>
      <c r="D22" s="8" t="s">
        <v>33</v>
      </c>
    </row>
    <row r="23" spans="1:9" s="11" customFormat="1" x14ac:dyDescent="0.3">
      <c r="A23" s="11" t="s">
        <v>34</v>
      </c>
      <c r="B23" s="28" t="s">
        <v>115</v>
      </c>
      <c r="C23" s="24" t="s">
        <v>115</v>
      </c>
      <c r="D23" s="12"/>
    </row>
    <row r="25" spans="1:9" s="3" customFormat="1" x14ac:dyDescent="0.3">
      <c r="A25" s="3" t="s">
        <v>35</v>
      </c>
      <c r="B25" s="3" t="s">
        <v>22</v>
      </c>
      <c r="C25" s="3" t="s">
        <v>23</v>
      </c>
      <c r="D25" s="3" t="s">
        <v>25</v>
      </c>
      <c r="E25" s="3" t="s">
        <v>26</v>
      </c>
      <c r="F25" s="3" t="s">
        <v>36</v>
      </c>
      <c r="G25" s="3" t="s">
        <v>37</v>
      </c>
      <c r="H25" s="3" t="s">
        <v>38</v>
      </c>
      <c r="I25" s="3" t="s">
        <v>2</v>
      </c>
    </row>
    <row r="26" spans="1:9" x14ac:dyDescent="0.3">
      <c r="A26" s="2" t="s">
        <v>39</v>
      </c>
      <c r="B26" s="30" t="s">
        <v>119</v>
      </c>
      <c r="C26" s="36" t="s">
        <v>121</v>
      </c>
      <c r="D26" s="33">
        <v>17435757</v>
      </c>
      <c r="F26" s="2" t="s">
        <v>40</v>
      </c>
      <c r="G26" s="34"/>
      <c r="H26" s="38">
        <v>0</v>
      </c>
    </row>
    <row r="27" spans="1:9" x14ac:dyDescent="0.3">
      <c r="A27" s="2" t="s">
        <v>41</v>
      </c>
      <c r="B27" s="30">
        <v>38</v>
      </c>
      <c r="C27" s="36" t="s">
        <v>122</v>
      </c>
      <c r="D27" s="31"/>
      <c r="F27" s="2" t="s">
        <v>42</v>
      </c>
      <c r="G27" s="35">
        <v>4</v>
      </c>
      <c r="H27" s="38">
        <v>4</v>
      </c>
      <c r="I27" s="7" t="s">
        <v>43</v>
      </c>
    </row>
    <row r="28" spans="1:9" x14ac:dyDescent="0.3">
      <c r="A28" s="2" t="s">
        <v>44</v>
      </c>
      <c r="B28" s="30" t="s">
        <v>40</v>
      </c>
      <c r="C28" s="36">
        <v>0</v>
      </c>
      <c r="D28" s="31"/>
      <c r="F28" s="2" t="s">
        <v>45</v>
      </c>
      <c r="G28" s="35" t="s">
        <v>120</v>
      </c>
      <c r="H28" s="38">
        <v>0</v>
      </c>
    </row>
    <row r="29" spans="1:9" x14ac:dyDescent="0.3">
      <c r="A29" s="2" t="s">
        <v>46</v>
      </c>
      <c r="B29" s="30">
        <v>1.45</v>
      </c>
      <c r="C29" s="36">
        <v>0</v>
      </c>
      <c r="D29" s="32">
        <v>21733974</v>
      </c>
      <c r="F29" s="2" t="s">
        <v>47</v>
      </c>
      <c r="G29" s="35">
        <v>0</v>
      </c>
      <c r="H29" s="38">
        <v>0</v>
      </c>
    </row>
    <row r="30" spans="1:9" x14ac:dyDescent="0.3">
      <c r="A30" s="2" t="s">
        <v>48</v>
      </c>
      <c r="B30" s="30">
        <v>6</v>
      </c>
      <c r="C30" s="36">
        <v>0</v>
      </c>
      <c r="D30" s="4"/>
      <c r="F30" s="2" t="s">
        <v>40</v>
      </c>
      <c r="G30" s="35" t="s">
        <v>120</v>
      </c>
      <c r="H30" s="38">
        <v>0</v>
      </c>
    </row>
    <row r="31" spans="1:9" x14ac:dyDescent="0.3">
      <c r="A31" s="2" t="s">
        <v>49</v>
      </c>
      <c r="B31" s="30">
        <v>5</v>
      </c>
      <c r="C31" s="36">
        <v>0</v>
      </c>
      <c r="D31" s="4"/>
      <c r="F31" s="2" t="s">
        <v>50</v>
      </c>
      <c r="G31" s="35">
        <v>4</v>
      </c>
      <c r="H31" s="38">
        <v>4</v>
      </c>
    </row>
    <row r="32" spans="1:9" x14ac:dyDescent="0.3">
      <c r="A32" s="2" t="s">
        <v>51</v>
      </c>
      <c r="B32" s="30">
        <v>9</v>
      </c>
      <c r="C32" s="37" t="s">
        <v>123</v>
      </c>
      <c r="F32" s="2" t="s">
        <v>52</v>
      </c>
      <c r="G32" s="35">
        <v>3</v>
      </c>
      <c r="H32" s="38">
        <v>3</v>
      </c>
      <c r="I32" s="7" t="s">
        <v>53</v>
      </c>
    </row>
    <row r="33" spans="1:9" s="13" customFormat="1" x14ac:dyDescent="0.3">
      <c r="F33" s="11" t="s">
        <v>54</v>
      </c>
      <c r="G33" s="11">
        <f>SUM(G27:G32)</f>
        <v>11</v>
      </c>
      <c r="H33" s="11">
        <f>SUM(H27:H32)</f>
        <v>11</v>
      </c>
    </row>
    <row r="35" spans="1:9" s="10" customFormat="1" x14ac:dyDescent="0.3">
      <c r="A35" s="3" t="s">
        <v>55</v>
      </c>
      <c r="B35" s="3" t="s">
        <v>22</v>
      </c>
      <c r="C35" s="3" t="s">
        <v>23</v>
      </c>
      <c r="D35" s="3" t="s">
        <v>25</v>
      </c>
      <c r="E35" s="3" t="s">
        <v>26</v>
      </c>
      <c r="F35" s="3" t="s">
        <v>36</v>
      </c>
      <c r="G35" s="3" t="s">
        <v>56</v>
      </c>
      <c r="H35" s="3"/>
      <c r="I35" s="3" t="s">
        <v>2</v>
      </c>
    </row>
    <row r="36" spans="1:9" x14ac:dyDescent="0.3">
      <c r="A36" s="2" t="s">
        <v>57</v>
      </c>
      <c r="B36" s="46" t="s">
        <v>136</v>
      </c>
      <c r="C36" s="41" t="s">
        <v>124</v>
      </c>
      <c r="D36" s="44"/>
      <c r="E36" s="44"/>
      <c r="F36" s="2" t="s">
        <v>58</v>
      </c>
      <c r="G36" s="43">
        <v>1</v>
      </c>
      <c r="H36" s="40">
        <v>1</v>
      </c>
      <c r="I36" s="7" t="s">
        <v>59</v>
      </c>
    </row>
    <row r="37" spans="1:9" x14ac:dyDescent="0.3">
      <c r="A37" s="2" t="s">
        <v>60</v>
      </c>
      <c r="B37" s="46" t="s">
        <v>125</v>
      </c>
      <c r="C37" s="41" t="s">
        <v>125</v>
      </c>
      <c r="D37" s="44"/>
      <c r="E37" s="44"/>
      <c r="F37" s="2" t="s">
        <v>61</v>
      </c>
      <c r="G37" s="43">
        <v>1</v>
      </c>
      <c r="H37" s="40">
        <v>1</v>
      </c>
      <c r="I37" s="7" t="s">
        <v>62</v>
      </c>
    </row>
    <row r="38" spans="1:9" x14ac:dyDescent="0.3">
      <c r="A38" s="2" t="s">
        <v>63</v>
      </c>
      <c r="B38" s="46" t="s">
        <v>125</v>
      </c>
      <c r="C38" s="41" t="s">
        <v>125</v>
      </c>
      <c r="D38" s="44"/>
      <c r="E38" s="44"/>
      <c r="F38" s="2" t="s">
        <v>64</v>
      </c>
      <c r="G38" s="43">
        <v>1</v>
      </c>
      <c r="H38" s="40">
        <v>1</v>
      </c>
    </row>
    <row r="39" spans="1:9" x14ac:dyDescent="0.3">
      <c r="A39" s="2" t="s">
        <v>65</v>
      </c>
      <c r="B39" s="46" t="s">
        <v>125</v>
      </c>
      <c r="C39" s="41" t="s">
        <v>125</v>
      </c>
      <c r="D39" s="44"/>
      <c r="E39" s="44"/>
      <c r="F39" s="2" t="s">
        <v>66</v>
      </c>
      <c r="G39" s="43">
        <v>1</v>
      </c>
      <c r="H39" s="40">
        <v>1</v>
      </c>
    </row>
    <row r="40" spans="1:9" x14ac:dyDescent="0.3">
      <c r="A40" s="2" t="s">
        <v>67</v>
      </c>
      <c r="B40" s="46" t="s">
        <v>125</v>
      </c>
      <c r="C40" s="41" t="s">
        <v>125</v>
      </c>
      <c r="D40" s="45">
        <v>17192404</v>
      </c>
      <c r="E40" s="45" t="s">
        <v>135</v>
      </c>
      <c r="F40" s="2" t="s">
        <v>68</v>
      </c>
      <c r="G40" s="43">
        <v>1</v>
      </c>
      <c r="H40" s="40">
        <v>1</v>
      </c>
      <c r="I40" s="7" t="s">
        <v>69</v>
      </c>
    </row>
    <row r="41" spans="1:9" x14ac:dyDescent="0.3">
      <c r="A41" s="2" t="s">
        <v>70</v>
      </c>
      <c r="B41" s="46" t="s">
        <v>125</v>
      </c>
      <c r="C41" s="41" t="s">
        <v>125</v>
      </c>
      <c r="D41" s="44"/>
      <c r="E41" s="44"/>
      <c r="F41" s="2" t="s">
        <v>71</v>
      </c>
      <c r="G41" s="43">
        <v>1</v>
      </c>
      <c r="H41" s="40">
        <v>1</v>
      </c>
      <c r="I41" s="7" t="s">
        <v>69</v>
      </c>
    </row>
    <row r="42" spans="1:9" x14ac:dyDescent="0.3">
      <c r="A42" s="2" t="s">
        <v>72</v>
      </c>
      <c r="B42" s="2" t="s">
        <v>120</v>
      </c>
      <c r="C42" s="41" t="s">
        <v>126</v>
      </c>
      <c r="F42" s="2" t="s">
        <v>40</v>
      </c>
      <c r="H42" s="39"/>
    </row>
    <row r="43" spans="1:9" s="13" customFormat="1" x14ac:dyDescent="0.3">
      <c r="F43" s="11" t="s">
        <v>54</v>
      </c>
      <c r="G43" s="11">
        <f>SUM(G36:G41)</f>
        <v>6</v>
      </c>
      <c r="H43" s="11">
        <f>SUM(H36:H41)</f>
        <v>6</v>
      </c>
    </row>
    <row r="45" spans="1:9" s="3" customFormat="1" x14ac:dyDescent="0.3">
      <c r="A45" s="3" t="s">
        <v>73</v>
      </c>
      <c r="B45" s="3" t="s">
        <v>22</v>
      </c>
      <c r="C45" s="3" t="s">
        <v>23</v>
      </c>
      <c r="D45" s="3" t="s">
        <v>24</v>
      </c>
      <c r="E45" s="3" t="s">
        <v>25</v>
      </c>
      <c r="F45" s="3" t="s">
        <v>26</v>
      </c>
    </row>
    <row r="46" spans="1:9" x14ac:dyDescent="0.3">
      <c r="A46" s="2" t="s">
        <v>74</v>
      </c>
      <c r="B46" s="47" t="s">
        <v>137</v>
      </c>
      <c r="C46" s="42" t="s">
        <v>127</v>
      </c>
      <c r="D46" s="7" t="s">
        <v>75</v>
      </c>
    </row>
    <row r="47" spans="1:9" x14ac:dyDescent="0.3">
      <c r="A47" s="2" t="s">
        <v>76</v>
      </c>
      <c r="B47" s="47" t="s">
        <v>138</v>
      </c>
      <c r="C47" s="42" t="s">
        <v>128</v>
      </c>
      <c r="D47" s="7" t="s">
        <v>77</v>
      </c>
    </row>
    <row r="48" spans="1:9" x14ac:dyDescent="0.3">
      <c r="A48" s="2" t="s">
        <v>78</v>
      </c>
      <c r="B48" s="47" t="s">
        <v>139</v>
      </c>
      <c r="C48" s="42" t="s">
        <v>129</v>
      </c>
      <c r="D48" s="7" t="s">
        <v>79</v>
      </c>
    </row>
    <row r="49" spans="1:4" x14ac:dyDescent="0.3">
      <c r="A49" s="2" t="s">
        <v>80</v>
      </c>
      <c r="B49" s="48" t="s">
        <v>140</v>
      </c>
      <c r="C49" s="42" t="s">
        <v>130</v>
      </c>
      <c r="D49" s="7" t="s">
        <v>81</v>
      </c>
    </row>
    <row r="50" spans="1:4" x14ac:dyDescent="0.3">
      <c r="A50" s="2" t="s">
        <v>82</v>
      </c>
      <c r="B50" s="47" t="s">
        <v>112</v>
      </c>
      <c r="C50" s="42" t="s">
        <v>131</v>
      </c>
      <c r="D50" s="7" t="s">
        <v>83</v>
      </c>
    </row>
    <row r="51" spans="1:4" x14ac:dyDescent="0.3">
      <c r="A51" s="2" t="s">
        <v>84</v>
      </c>
      <c r="B51" s="47" t="s">
        <v>141</v>
      </c>
      <c r="C51" s="42" t="s">
        <v>132</v>
      </c>
      <c r="D51" s="7" t="s">
        <v>85</v>
      </c>
    </row>
    <row r="52" spans="1:4" x14ac:dyDescent="0.3">
      <c r="A52" s="2" t="s">
        <v>86</v>
      </c>
      <c r="B52" s="47" t="s">
        <v>142</v>
      </c>
      <c r="C52" s="42" t="s">
        <v>133</v>
      </c>
      <c r="D52" s="7" t="s">
        <v>87</v>
      </c>
    </row>
    <row r="53" spans="1:4" x14ac:dyDescent="0.3">
      <c r="A53" s="2" t="s">
        <v>88</v>
      </c>
      <c r="B53" s="47" t="s">
        <v>120</v>
      </c>
      <c r="C53" s="42" t="s">
        <v>134</v>
      </c>
      <c r="D53" s="7" t="s">
        <v>89</v>
      </c>
    </row>
    <row r="54" spans="1:4" x14ac:dyDescent="0.3">
      <c r="A54" s="2" t="s">
        <v>90</v>
      </c>
      <c r="C54" s="42" t="s">
        <v>134</v>
      </c>
      <c r="D54" s="7" t="s">
        <v>89</v>
      </c>
    </row>
    <row r="55" spans="1:4" x14ac:dyDescent="0.3">
      <c r="A55" s="2" t="s">
        <v>91</v>
      </c>
      <c r="C55" s="42" t="s">
        <v>134</v>
      </c>
      <c r="D55" s="7" t="s">
        <v>89</v>
      </c>
    </row>
    <row r="56" spans="1:4" x14ac:dyDescent="0.3">
      <c r="A56" s="2" t="s">
        <v>92</v>
      </c>
      <c r="C56" s="42" t="s">
        <v>134</v>
      </c>
      <c r="D56" s="7" t="s">
        <v>89</v>
      </c>
    </row>
    <row r="57" spans="1:4" x14ac:dyDescent="0.3">
      <c r="C57" s="42" t="s">
        <v>134</v>
      </c>
    </row>
    <row r="58" spans="1:4" x14ac:dyDescent="0.3">
      <c r="C58" s="42" t="s">
        <v>134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4.4" x14ac:dyDescent="0.3"/>
  <cols>
    <col min="2" max="2" width="14" customWidth="1"/>
  </cols>
  <sheetData>
    <row r="1" spans="1:2" x14ac:dyDescent="0.3">
      <c r="A1" s="14">
        <v>1</v>
      </c>
      <c r="B1" s="14" t="s">
        <v>93</v>
      </c>
    </row>
    <row r="2" spans="1:2" x14ac:dyDescent="0.3">
      <c r="A2" s="15">
        <v>2</v>
      </c>
      <c r="B2" s="15" t="s">
        <v>93</v>
      </c>
    </row>
    <row r="3" spans="1:2" x14ac:dyDescent="0.3">
      <c r="A3" s="15">
        <v>3</v>
      </c>
      <c r="B3" s="15" t="s">
        <v>94</v>
      </c>
    </row>
    <row r="4" spans="1:2" x14ac:dyDescent="0.3">
      <c r="A4" s="15">
        <v>4</v>
      </c>
      <c r="B4" s="15" t="s">
        <v>94</v>
      </c>
    </row>
    <row r="5" spans="1:2" x14ac:dyDescent="0.3">
      <c r="A5" s="15">
        <v>5</v>
      </c>
      <c r="B5" s="15" t="s">
        <v>94</v>
      </c>
    </row>
    <row r="6" spans="1:2" x14ac:dyDescent="0.3">
      <c r="A6" s="15">
        <v>6</v>
      </c>
      <c r="B6" s="15" t="s">
        <v>94</v>
      </c>
    </row>
    <row r="7" spans="1:2" x14ac:dyDescent="0.3">
      <c r="A7" s="15">
        <v>7</v>
      </c>
      <c r="B7" s="15" t="s">
        <v>94</v>
      </c>
    </row>
    <row r="8" spans="1:2" x14ac:dyDescent="0.3">
      <c r="A8" s="15">
        <v>8</v>
      </c>
      <c r="B8" s="15" t="s">
        <v>94</v>
      </c>
    </row>
    <row r="9" spans="1:2" x14ac:dyDescent="0.3">
      <c r="A9" s="15">
        <v>9</v>
      </c>
      <c r="B9" s="15" t="s">
        <v>95</v>
      </c>
    </row>
    <row r="10" spans="1:2" x14ac:dyDescent="0.3">
      <c r="A10" s="15">
        <v>10</v>
      </c>
      <c r="B10" s="15" t="s">
        <v>95</v>
      </c>
    </row>
    <row r="11" spans="1:2" x14ac:dyDescent="0.3">
      <c r="A11" s="15">
        <v>11</v>
      </c>
      <c r="B11" s="15" t="s">
        <v>95</v>
      </c>
    </row>
    <row r="12" spans="1:2" x14ac:dyDescent="0.3">
      <c r="A12" s="15">
        <v>12</v>
      </c>
      <c r="B12" s="15" t="s">
        <v>95</v>
      </c>
    </row>
    <row r="13" spans="1:2" x14ac:dyDescent="0.3">
      <c r="A13" s="15">
        <v>13</v>
      </c>
      <c r="B13" s="15" t="s">
        <v>96</v>
      </c>
    </row>
    <row r="14" spans="1:2" x14ac:dyDescent="0.3">
      <c r="A14" s="15">
        <v>14</v>
      </c>
      <c r="B14" s="15" t="s">
        <v>96</v>
      </c>
    </row>
    <row r="15" spans="1:2" x14ac:dyDescent="0.3">
      <c r="A15" s="15">
        <v>15</v>
      </c>
      <c r="B15" s="15" t="s">
        <v>96</v>
      </c>
    </row>
    <row r="16" spans="1:2" x14ac:dyDescent="0.3">
      <c r="A16" s="15">
        <v>16</v>
      </c>
      <c r="B16" s="15" t="s">
        <v>97</v>
      </c>
    </row>
    <row r="17" spans="1:2" x14ac:dyDescent="0.3">
      <c r="A17" s="15">
        <v>17</v>
      </c>
      <c r="B17" s="15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16"/>
  <sheetViews>
    <sheetView workbookViewId="0"/>
  </sheetViews>
  <sheetFormatPr defaultRowHeight="14.4" x14ac:dyDescent="0.3"/>
  <cols>
    <col min="1" max="1" width="38.6640625" bestFit="1" customWidth="1"/>
    <col min="2" max="2" width="30.5546875" bestFit="1" customWidth="1"/>
    <col min="3" max="3" width="15.44140625" bestFit="1" customWidth="1"/>
    <col min="4" max="4" width="12.33203125" bestFit="1" customWidth="1"/>
    <col min="5" max="5" width="18.88671875" bestFit="1" customWidth="1"/>
    <col min="6" max="8" width="18.88671875" customWidth="1"/>
    <col min="9" max="9" width="17" bestFit="1" customWidth="1"/>
  </cols>
  <sheetData>
    <row r="1" spans="1:10" s="1" customFormat="1" x14ac:dyDescent="0.3">
      <c r="A1" s="18" t="s">
        <v>98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 x14ac:dyDescent="0.3">
      <c r="A2" s="3" t="s">
        <v>99</v>
      </c>
      <c r="B2" s="3" t="s">
        <v>100</v>
      </c>
      <c r="C2" s="3" t="s">
        <v>101</v>
      </c>
      <c r="D2" s="3" t="s">
        <v>102</v>
      </c>
      <c r="E2" s="3" t="s">
        <v>103</v>
      </c>
      <c r="F2" s="3" t="s">
        <v>104</v>
      </c>
      <c r="G2" s="3" t="s">
        <v>105</v>
      </c>
      <c r="H2" s="3" t="s">
        <v>106</v>
      </c>
      <c r="I2" s="3" t="s">
        <v>25</v>
      </c>
      <c r="J2" s="5" t="s">
        <v>26</v>
      </c>
    </row>
    <row r="3" spans="1:10" x14ac:dyDescent="0.3">
      <c r="A3" s="49" t="s">
        <v>143</v>
      </c>
      <c r="B3" s="49" t="s">
        <v>144</v>
      </c>
      <c r="C3" s="49" t="s">
        <v>145</v>
      </c>
      <c r="D3" s="49" t="s">
        <v>146</v>
      </c>
      <c r="E3" s="49" t="s">
        <v>147</v>
      </c>
      <c r="F3" s="52" t="s">
        <v>147</v>
      </c>
      <c r="G3" s="49">
        <v>1</v>
      </c>
      <c r="H3" s="49" t="s">
        <v>148</v>
      </c>
      <c r="I3" s="50">
        <v>31455599</v>
      </c>
      <c r="J3" s="49"/>
    </row>
    <row r="4" spans="1:10" x14ac:dyDescent="0.3">
      <c r="A4" s="49" t="s">
        <v>149</v>
      </c>
      <c r="B4" s="49" t="s">
        <v>150</v>
      </c>
      <c r="C4" s="49" t="s">
        <v>151</v>
      </c>
      <c r="D4" s="49" t="s">
        <v>146</v>
      </c>
      <c r="E4" s="49" t="s">
        <v>152</v>
      </c>
      <c r="F4" s="52" t="s">
        <v>152</v>
      </c>
      <c r="G4" s="49">
        <v>1</v>
      </c>
      <c r="H4" s="49" t="s">
        <v>153</v>
      </c>
      <c r="I4" s="50">
        <v>30594972</v>
      </c>
      <c r="J4" s="49"/>
    </row>
    <row r="5" spans="1:10" x14ac:dyDescent="0.3">
      <c r="A5" s="49" t="s">
        <v>154</v>
      </c>
      <c r="B5" s="49" t="s">
        <v>155</v>
      </c>
      <c r="C5" s="49" t="s">
        <v>156</v>
      </c>
      <c r="D5" s="49" t="s">
        <v>146</v>
      </c>
      <c r="E5" s="49" t="s">
        <v>147</v>
      </c>
      <c r="F5" s="52" t="s">
        <v>147</v>
      </c>
      <c r="G5" s="49">
        <v>10</v>
      </c>
      <c r="H5" s="49" t="s">
        <v>157</v>
      </c>
      <c r="I5" s="51">
        <v>17435757</v>
      </c>
      <c r="J5" s="49"/>
    </row>
    <row r="6" spans="1:10" x14ac:dyDescent="0.3">
      <c r="A6" s="49" t="s">
        <v>154</v>
      </c>
      <c r="B6" s="49" t="s">
        <v>155</v>
      </c>
      <c r="C6" s="49" t="s">
        <v>156</v>
      </c>
      <c r="D6" s="49" t="s">
        <v>158</v>
      </c>
      <c r="E6" s="49" t="s">
        <v>147</v>
      </c>
      <c r="F6" s="52" t="s">
        <v>147</v>
      </c>
      <c r="G6" s="49">
        <v>1</v>
      </c>
      <c r="H6" s="49" t="s">
        <v>157</v>
      </c>
      <c r="I6" s="50">
        <v>19147683</v>
      </c>
      <c r="J6" s="49"/>
    </row>
    <row r="7" spans="1:10" x14ac:dyDescent="0.3">
      <c r="A7" s="49" t="s">
        <v>159</v>
      </c>
      <c r="B7" s="49" t="s">
        <v>160</v>
      </c>
      <c r="C7" s="49" t="s">
        <v>161</v>
      </c>
      <c r="D7" s="49" t="s">
        <v>158</v>
      </c>
      <c r="E7" s="49" t="s">
        <v>152</v>
      </c>
      <c r="F7" s="52" t="s">
        <v>152</v>
      </c>
      <c r="G7" s="49" t="s">
        <v>120</v>
      </c>
      <c r="H7" s="49" t="s">
        <v>157</v>
      </c>
      <c r="I7" s="50">
        <v>19147683</v>
      </c>
      <c r="J7" s="49"/>
    </row>
    <row r="8" spans="1:10" x14ac:dyDescent="0.3">
      <c r="A8" s="49" t="s">
        <v>154</v>
      </c>
      <c r="B8" s="49" t="s">
        <v>155</v>
      </c>
      <c r="C8" s="49" t="s">
        <v>156</v>
      </c>
      <c r="D8" s="49" t="s">
        <v>158</v>
      </c>
      <c r="E8" s="49" t="s">
        <v>147</v>
      </c>
      <c r="F8" s="52" t="s">
        <v>147</v>
      </c>
      <c r="G8" s="49">
        <v>1</v>
      </c>
      <c r="H8" s="49" t="s">
        <v>162</v>
      </c>
      <c r="I8" s="50">
        <v>21733974</v>
      </c>
      <c r="J8" s="49" t="s">
        <v>163</v>
      </c>
    </row>
    <row r="9" spans="1:10" x14ac:dyDescent="0.3">
      <c r="A9" s="49" t="s">
        <v>164</v>
      </c>
      <c r="B9" s="49" t="s">
        <v>165</v>
      </c>
      <c r="C9" s="49" t="s">
        <v>120</v>
      </c>
      <c r="D9" s="49" t="s">
        <v>158</v>
      </c>
      <c r="E9" s="49" t="s">
        <v>147</v>
      </c>
      <c r="F9" s="52" t="s">
        <v>147</v>
      </c>
      <c r="G9" s="49" t="s">
        <v>120</v>
      </c>
      <c r="H9" s="49" t="s">
        <v>162</v>
      </c>
      <c r="I9" s="50">
        <v>21733974</v>
      </c>
      <c r="J9" s="49" t="s">
        <v>163</v>
      </c>
    </row>
    <row r="10" spans="1:10" x14ac:dyDescent="0.3">
      <c r="A10" s="49" t="s">
        <v>154</v>
      </c>
      <c r="B10" s="49" t="s">
        <v>155</v>
      </c>
      <c r="C10" s="49" t="s">
        <v>156</v>
      </c>
      <c r="D10" s="49" t="s">
        <v>146</v>
      </c>
      <c r="E10" s="49" t="s">
        <v>147</v>
      </c>
      <c r="F10" s="52" t="s">
        <v>147</v>
      </c>
      <c r="G10" s="49">
        <v>10</v>
      </c>
      <c r="H10" s="49" t="s">
        <v>166</v>
      </c>
      <c r="I10" s="51">
        <v>25219909</v>
      </c>
      <c r="J10" s="49"/>
    </row>
    <row r="11" spans="1:10" x14ac:dyDescent="0.3">
      <c r="A11" s="49" t="s">
        <v>143</v>
      </c>
      <c r="B11" s="49" t="s">
        <v>144</v>
      </c>
      <c r="C11" s="49" t="s">
        <v>145</v>
      </c>
      <c r="D11" s="49" t="s">
        <v>146</v>
      </c>
      <c r="E11" s="49" t="s">
        <v>147</v>
      </c>
      <c r="F11" s="52" t="s">
        <v>147</v>
      </c>
      <c r="G11" s="49">
        <v>1</v>
      </c>
      <c r="H11" s="49" t="s">
        <v>166</v>
      </c>
      <c r="I11" s="50">
        <v>25219909</v>
      </c>
      <c r="J11" s="49"/>
    </row>
    <row r="12" spans="1:10" x14ac:dyDescent="0.3">
      <c r="A12" s="49" t="s">
        <v>143</v>
      </c>
      <c r="B12" s="49" t="s">
        <v>144</v>
      </c>
      <c r="C12" s="49" t="s">
        <v>145</v>
      </c>
      <c r="D12" s="49" t="s">
        <v>158</v>
      </c>
      <c r="E12" s="49" t="s">
        <v>147</v>
      </c>
      <c r="F12" s="52" t="s">
        <v>147</v>
      </c>
      <c r="G12" s="49">
        <v>1</v>
      </c>
      <c r="H12" s="49" t="s">
        <v>167</v>
      </c>
      <c r="I12" s="50">
        <v>25755131</v>
      </c>
      <c r="J12" s="49"/>
    </row>
    <row r="13" spans="1:10" x14ac:dyDescent="0.3">
      <c r="A13" s="49" t="s">
        <v>154</v>
      </c>
      <c r="B13" s="49" t="s">
        <v>155</v>
      </c>
      <c r="C13" s="49" t="s">
        <v>156</v>
      </c>
      <c r="D13" s="49" t="s">
        <v>146</v>
      </c>
      <c r="E13" s="49" t="s">
        <v>147</v>
      </c>
      <c r="F13" s="52" t="s">
        <v>147</v>
      </c>
      <c r="G13" s="49">
        <v>1</v>
      </c>
      <c r="H13" s="49" t="s">
        <v>168</v>
      </c>
      <c r="I13" s="50">
        <v>25755131</v>
      </c>
      <c r="J13" s="49" t="s">
        <v>163</v>
      </c>
    </row>
    <row r="14" spans="1:10" x14ac:dyDescent="0.3">
      <c r="A14" s="49" t="s">
        <v>143</v>
      </c>
      <c r="B14" s="49" t="s">
        <v>144</v>
      </c>
      <c r="C14" s="49" t="s">
        <v>145</v>
      </c>
      <c r="D14" s="49"/>
      <c r="E14" s="49" t="s">
        <v>147</v>
      </c>
      <c r="F14" s="52" t="s">
        <v>147</v>
      </c>
      <c r="G14" s="49">
        <v>7</v>
      </c>
      <c r="H14" s="49" t="s">
        <v>169</v>
      </c>
      <c r="I14" s="50">
        <v>28801929</v>
      </c>
      <c r="J14" s="49"/>
    </row>
    <row r="15" spans="1:10" x14ac:dyDescent="0.3">
      <c r="A15" s="49" t="s">
        <v>143</v>
      </c>
      <c r="B15" s="49" t="s">
        <v>144</v>
      </c>
      <c r="C15" s="49" t="s">
        <v>145</v>
      </c>
      <c r="D15" s="49" t="s">
        <v>146</v>
      </c>
      <c r="E15" s="49" t="s">
        <v>147</v>
      </c>
      <c r="F15" s="52" t="s">
        <v>147</v>
      </c>
      <c r="G15" s="49">
        <v>4</v>
      </c>
      <c r="H15" s="49" t="s">
        <v>168</v>
      </c>
      <c r="I15" s="50">
        <v>24484996</v>
      </c>
      <c r="J15" s="49"/>
    </row>
    <row r="16" spans="1:10" x14ac:dyDescent="0.3">
      <c r="A16" s="49" t="s">
        <v>143</v>
      </c>
      <c r="B16" s="49" t="s">
        <v>144</v>
      </c>
      <c r="C16" s="49" t="s">
        <v>145</v>
      </c>
      <c r="D16" s="49" t="s">
        <v>170</v>
      </c>
      <c r="E16" s="49" t="s">
        <v>171</v>
      </c>
      <c r="F16" s="52" t="s">
        <v>171</v>
      </c>
      <c r="G16" s="49">
        <v>6</v>
      </c>
      <c r="H16" s="49" t="s">
        <v>168</v>
      </c>
      <c r="I16" s="50">
        <v>24484996</v>
      </c>
      <c r="J16" s="49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Albert Salas Huetos</cp:lastModifiedBy>
  <cp:revision/>
  <dcterms:created xsi:type="dcterms:W3CDTF">2020-02-18T10:38:16Z</dcterms:created>
  <dcterms:modified xsi:type="dcterms:W3CDTF">2020-11-09T14:39:04Z</dcterms:modified>
  <cp:category/>
  <cp:contentStatus/>
</cp:coreProperties>
</file>