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7"/>
  <workbookPr defaultThemeVersion="166925"/>
  <mc:AlternateContent xmlns:mc="http://schemas.openxmlformats.org/markup-compatibility/2006">
    <mc:Choice Requires="x15">
      <x15ac:absPath xmlns:x15ac="http://schemas.microsoft.com/office/spreadsheetml/2010/11/ac" url="C:\Users\Albert Salas\Dropbox\Articles and books\1.In preparation\2020 SystReview+pseudometa_Standardized clinical validity assessment of male infertility genes\Gene Curation\31-ATXN1-NOA\"/>
    </mc:Choice>
  </mc:AlternateContent>
  <xr:revisionPtr revIDLastSave="0" documentId="13_ncr:1_{66CD6ED0-4CCD-41CE-B274-571869D157F9}" xr6:coauthVersionLast="45" xr6:coauthVersionMax="45" xr10:uidLastSave="{00000000-0000-0000-0000-000000000000}"/>
  <bookViews>
    <workbookView xWindow="-120" yWindow="-120" windowWidth="20730" windowHeight="11160" xr2:uid="{2046C0E0-14C3-46E3-AE59-B672C2E3DAEA}"/>
  </bookViews>
  <sheets>
    <sheet name="Main scoring sheet" sheetId="1" r:id="rId1"/>
    <sheet name="Scores and classifications" sheetId="3" r:id="rId2"/>
    <sheet name="List of variants curated" sheetId="2"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H33" i="1" l="1"/>
  <c r="B12" i="1" s="1"/>
  <c r="G33" i="1" l="1"/>
  <c r="G43" i="1" l="1"/>
  <c r="B11" i="1" s="1"/>
  <c r="B13" i="1" s="1"/>
  <c r="B15" i="1" l="1"/>
</calcChain>
</file>

<file path=xl/sharedStrings.xml><?xml version="1.0" encoding="utf-8"?>
<sst xmlns="http://schemas.openxmlformats.org/spreadsheetml/2006/main" count="219" uniqueCount="146">
  <si>
    <t>Basic information</t>
  </si>
  <si>
    <t>Answer</t>
  </si>
  <si>
    <t>Extra info</t>
  </si>
  <si>
    <t>Assessor code reviewer 1</t>
  </si>
  <si>
    <t>RG</t>
  </si>
  <si>
    <t>Assessor code reviewer 2</t>
  </si>
  <si>
    <t>RF</t>
  </si>
  <si>
    <t>Date of curation</t>
  </si>
  <si>
    <t>05/06/2020</t>
  </si>
  <si>
    <t>Curated gene</t>
  </si>
  <si>
    <t>ATXN1</t>
  </si>
  <si>
    <t>HUGO approved gene name</t>
  </si>
  <si>
    <t>Possible synonyms used for gene name</t>
  </si>
  <si>
    <t>N/A</t>
  </si>
  <si>
    <t>Alternative names used in literature</t>
  </si>
  <si>
    <t xml:space="preserve">Curated phenotype </t>
  </si>
  <si>
    <t>Non-obstructive azoospermia; OMIM:NA (PS258150)</t>
  </si>
  <si>
    <t>Full name including OMIM disease ID or OMIM Phenotype series ID</t>
  </si>
  <si>
    <t>References describing patients</t>
  </si>
  <si>
    <t>Summary clinical validity assessment</t>
  </si>
  <si>
    <t>Clinical validity score reviewer 1</t>
  </si>
  <si>
    <t>Clinical validity score reviewer 2</t>
  </si>
  <si>
    <t>Clinical validity score difference between reviewers</t>
  </si>
  <si>
    <t>Clinical validity status</t>
  </si>
  <si>
    <t>Agreement</t>
  </si>
  <si>
    <t>Max allowed difference in score between reviewers is 1</t>
  </si>
  <si>
    <t>Final clinical validity score (average)</t>
  </si>
  <si>
    <t>Final clinical validity classification (see Tab scores and classifications)</t>
  </si>
  <si>
    <t>Unable to classify</t>
  </si>
  <si>
    <t>Mutation information incomplete or missing. Impossible to curate because there are no publications reporting pathogenic variants, which lead to infertility. There were only certain SNPs reported, which occur more frequently among fertile men.</t>
  </si>
  <si>
    <t>Step 1: Inheritance information</t>
  </si>
  <si>
    <t>Answer reviewer 1</t>
  </si>
  <si>
    <t>Answer reviewer 2</t>
  </si>
  <si>
    <t>Options</t>
  </si>
  <si>
    <t>Reference (PMID)</t>
  </si>
  <si>
    <t>Comments</t>
  </si>
  <si>
    <t>Incidence</t>
  </si>
  <si>
    <t>Sporadic</t>
  </si>
  <si>
    <t>Familial/sporadic</t>
  </si>
  <si>
    <t>Reported inheritance</t>
  </si>
  <si>
    <t>No reported</t>
  </si>
  <si>
    <t>Unknwon</t>
  </si>
  <si>
    <t>Autosomal recessive/Autosomal dominant/X-linked/Y-linked/Mitochondrial/De novo (autosomal recessive)/De novo (autosomal dominant/De novo (X-linked)/De novo (Y-linked)/Other (please specify)</t>
  </si>
  <si>
    <t>Inheritance in animal models</t>
  </si>
  <si>
    <t>Autosomal recessive/Autosomal dominant</t>
  </si>
  <si>
    <t>Additional evidence</t>
  </si>
  <si>
    <t>Present on autosomal (Chr6). Domino: Very likely dominant</t>
  </si>
  <si>
    <t>pLI=0,97, OMIM assoociated with an Autosomal dominant disease</t>
  </si>
  <si>
    <t>Please specify e.g. pLi or LOEUF scores, https://wwwfbm.unil.ch/domino/ etc.</t>
  </si>
  <si>
    <t>Conclusion inheritance</t>
  </si>
  <si>
    <t>Autosomal dominant</t>
  </si>
  <si>
    <t>Autosomal domiant</t>
  </si>
  <si>
    <t>Step 2: Sequencing and variant information</t>
  </si>
  <si>
    <t>Information on scoring points</t>
  </si>
  <si>
    <t>Points awarded reviewer 1</t>
  </si>
  <si>
    <t>Points awarded reviewer 2</t>
  </si>
  <si>
    <t>Type of genetic test used for first identification</t>
  </si>
  <si>
    <t>Panel sequencing</t>
  </si>
  <si>
    <t>Gene panel</t>
  </si>
  <si>
    <t>Number of unrelated patients described consistent with inheritance pattern</t>
  </si>
  <si>
    <t>1 pt: 1-2, 2 pt: 3-4, 3 pt: 5-9, 4 pt: 10-24 patients</t>
  </si>
  <si>
    <t>Only include patients with VUS or higher</t>
  </si>
  <si>
    <t>Patients with de novo mutations described</t>
  </si>
  <si>
    <t>1 pt: AD disease with significant excess of de novos</t>
  </si>
  <si>
    <t>Highest LOD score in families described</t>
  </si>
  <si>
    <t>1 pt: AR disease with LOD score of &gt;3</t>
  </si>
  <si>
    <t>Number of variants described consistent with inheritance pattern (see variants curated tab)</t>
  </si>
  <si>
    <t>Number of variants classified as (likely) pathogenic (see variants curated tab)</t>
  </si>
  <si>
    <t>1 pt per VLP or mutation (max score = 4)</t>
  </si>
  <si>
    <t>Number of independent publications reporting independent individuals with VUS or (likely) pathogenic variants</t>
  </si>
  <si>
    <t>None</t>
  </si>
  <si>
    <t>1 pt per publication (max score = 3)</t>
  </si>
  <si>
    <t>Only count replication studies, the first publication does NOT count (e.g. 2 publiations for 1 GDR = 1 point)</t>
  </si>
  <si>
    <t>Total score</t>
  </si>
  <si>
    <t>Step 3: Functional evidence</t>
  </si>
  <si>
    <t>Points awarded</t>
  </si>
  <si>
    <t>Gene is expressed in the correct (human) tissue/cell type</t>
  </si>
  <si>
    <t>No testis specific/No expressed in testis</t>
  </si>
  <si>
    <t>Yes, it is expreessed in all tissues</t>
  </si>
  <si>
    <t>Proteintalas, conradlab.shinyapps.io/HISTA</t>
  </si>
  <si>
    <t>1 pt function/expression consistent with disease</t>
  </si>
  <si>
    <t>Preferably use http://conradlab.shinyapps.io/HISTA. GTEX, Protein Atlas and individual studies may also be used</t>
  </si>
  <si>
    <t>Gene physically interacts with gene characterized for same disease</t>
  </si>
  <si>
    <t>No</t>
  </si>
  <si>
    <t>Yes, SOX3</t>
  </si>
  <si>
    <t>1 pt physically interacts with gene characterized for same disease</t>
  </si>
  <si>
    <t>Preferably use STRING with a list of genes with known link to male infertility (see PMID: 30865283 Supplementary Table SIV)</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</si>
  <si>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</si>
  <si>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1 pt relevant pathology in vitro after similar genetic modification</t>
  </si>
  <si>
    <t>Determination of mutational mechanism</t>
  </si>
  <si>
    <t>1 pt determination of mutational mechanism</t>
  </si>
  <si>
    <t>Gene function in vivo related to pathology of human disease</t>
  </si>
  <si>
    <t>1 pt gene function in vivo related to pathology of human disease</t>
  </si>
  <si>
    <t>1 point for mammalian models and 0.5 points for non-mammalian models. 3 non-mammalian models or more allows for 1 point</t>
  </si>
  <si>
    <t>Phenotype and genotype match human disease</t>
  </si>
  <si>
    <t>1 pt phenotype and genotype match human disease</t>
  </si>
  <si>
    <t>Disease models used</t>
  </si>
  <si>
    <t>Mouse model</t>
  </si>
  <si>
    <t>Step 4: Additional phenotype information</t>
  </si>
  <si>
    <t>Type of infertility</t>
  </si>
  <si>
    <t>Isolated infertility</t>
  </si>
  <si>
    <t>Isolated infertility/Syndromic infertility/Endocrine disorder/Reproductive system disorder</t>
  </si>
  <si>
    <t>Broad disease category</t>
  </si>
  <si>
    <t>ND</t>
  </si>
  <si>
    <t>Testiuclar</t>
  </si>
  <si>
    <t>Pre-testicular/Testicular/Post-testicular</t>
  </si>
  <si>
    <t>Disease category</t>
  </si>
  <si>
    <t>Sertoli cell-only syndrome/Pre-meiotic arrest/Meiotic arrest/Spermiogenesis defect/</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</si>
  <si>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</si>
  <si>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</si>
  <si>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Name of defect and OMIM ID/phenotypic series</t>
  </si>
  <si>
    <t>Expected results semen analysis</t>
  </si>
  <si>
    <t>Unknown</t>
  </si>
  <si>
    <t>Normozoospermia/oligozoospermia/azoospermia/teratozoospermia/asthenozoospermia : specific details visible under light microscope</t>
  </si>
  <si>
    <t>Expected testicular phenotype</t>
  </si>
  <si>
    <t>Germ cell arrest/Hypospermatogenesis/Sertoli cell only/Tubular shadows</t>
  </si>
  <si>
    <t>Expected results TESE</t>
  </si>
  <si>
    <t>Sperm/No sperm/Variable</t>
  </si>
  <si>
    <t>ART outcome: IVF</t>
  </si>
  <si>
    <t>Please specify</t>
  </si>
  <si>
    <t>ART outcome: ICSI</t>
  </si>
  <si>
    <t>Female infertility described</t>
  </si>
  <si>
    <t>Comorbidities described</t>
  </si>
  <si>
    <t>Other comments</t>
  </si>
  <si>
    <t>Clinical details of the patient (if described)</t>
  </si>
  <si>
    <t>idiopathic NOA</t>
  </si>
  <si>
    <t>Please specify (1-2 sentences max)</t>
  </si>
  <si>
    <t>No evidence</t>
  </si>
  <si>
    <t>Limited</t>
  </si>
  <si>
    <t>Moderate</t>
  </si>
  <si>
    <t>Strong</t>
  </si>
  <si>
    <t>Definitive</t>
  </si>
  <si>
    <t>Sequencing variant information</t>
  </si>
  <si>
    <t>Genomic position</t>
  </si>
  <si>
    <t>cDNA position</t>
  </si>
  <si>
    <t>Protein position</t>
  </si>
  <si>
    <t>Zygosity</t>
  </si>
  <si>
    <t>ACMG classification reviewer 1</t>
  </si>
  <si>
    <t>ACMG classification reviewer 2</t>
  </si>
  <si>
    <t>Identified in how many unrelated individuals</t>
  </si>
  <si>
    <t>Ethnicity of affected individuals</t>
  </si>
  <si>
    <t>Chr6(GRCh37):16327615A&gt;G</t>
  </si>
  <si>
    <t>NM_001128164.1:c.927T&gt;C</t>
  </si>
  <si>
    <t>p.(Ala309=)</t>
  </si>
  <si>
    <t>Benign</t>
  </si>
  <si>
    <t>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</si>
</sst>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
      <i/>
      <sz val="11"/>
      <color rgb="FF000000"/>
      <name val="Calibri"/>
    </font>
    <font>
      <sz val="11"/>
      <color theme="1"/>
      <name val="Calibri"/>
      <family val="2"/>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D9D9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xf>
    <xf numFmtId="0" fontId="0" fillId="0" borderId="0" xfId="0"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8" fillId="0" borderId="0" xfId="0" applyFont="1"/>
    <xf numFmtId="0" fontId="0" fillId="0" borderId="0" xfId="0" applyFont="1" applyAlignment="1">
      <alignment horizontal="left"/>
    </xf>
    <xf numFmtId="0" fontId="4" fillId="0" borderId="0" xfId="0" applyFont="1" applyAlignment="1">
      <alignment horizontal="left"/>
    </xf>
    <xf numFmtId="0" fontId="9" fillId="0" borderId="0" xfId="0" applyFont="1" applyAlignment="1">
      <alignment horizontal="left" vertical="center"/>
    </xf>
    <xf numFmtId="0" fontId="5" fillId="0" borderId="0" xfId="0" applyFont="1" applyAlignment="1">
      <alignment horizontal="left"/>
    </xf>
    <xf numFmtId="0" fontId="2" fillId="3" borderId="0" xfId="0" applyFont="1" applyFill="1" applyAlignment="1">
      <alignment horizontal="left"/>
    </xf>
    <xf numFmtId="0" fontId="0" fillId="0" borderId="0" xfId="0" applyBorder="1" applyAlignment="1">
      <alignment horizontal="left"/>
    </xf>
    <xf numFmtId="0" fontId="0" fillId="0" borderId="0" xfId="0"/>
    <xf numFmtId="0" fontId="0" fillId="4" borderId="0" xfId="0"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5059-A867-4B09-92D1-F348421FE0E9}">
  <dimension ref="A1:I58"/>
  <sheetViews>
    <sheetView tabSelected="1" topLeftCell="A28" zoomScale="80" zoomScaleNormal="80" workbookViewId="0">
      <selection activeCell="C49" sqref="C49"/>
    </sheetView>
  </sheetViews>
  <sheetFormatPr defaultColWidth="9.140625" defaultRowHeight="15"/>
  <cols>
    <col min="1" max="1" width="85" style="2" customWidth="1"/>
    <col min="2" max="4" width="22.140625" style="2" customWidth="1"/>
    <col min="5" max="5" width="20.42578125" style="2" customWidth="1"/>
    <col min="6" max="6" width="47.28515625" style="2" customWidth="1"/>
    <col min="7" max="8" width="23.7109375" style="2" customWidth="1"/>
    <col min="9" max="9" width="11.140625" style="2" customWidth="1"/>
    <col min="10" max="16384" width="9.140625" style="2"/>
  </cols>
  <sheetData>
    <row r="1" spans="1:3" s="3" customFormat="1">
      <c r="A1" s="3" t="s">
        <v>0</v>
      </c>
      <c r="B1" s="3" t="s">
        <v>1</v>
      </c>
      <c r="C1" s="3" t="s">
        <v>2</v>
      </c>
    </row>
    <row r="2" spans="1:3">
      <c r="A2" s="16" t="s">
        <v>3</v>
      </c>
      <c r="B2" s="24" t="s">
        <v>4</v>
      </c>
      <c r="C2" s="24"/>
    </row>
    <row r="3" spans="1:3">
      <c r="A3" s="16" t="s">
        <v>5</v>
      </c>
      <c r="B3" s="24" t="s">
        <v>6</v>
      </c>
      <c r="C3" s="24"/>
    </row>
    <row r="4" spans="1:3">
      <c r="A4" s="16" t="s">
        <v>7</v>
      </c>
      <c r="B4" s="17" t="s">
        <v>8</v>
      </c>
      <c r="C4" s="9"/>
    </row>
    <row r="5" spans="1:3">
      <c r="A5" s="16" t="s">
        <v>9</v>
      </c>
      <c r="B5" s="20" t="s">
        <v>10</v>
      </c>
      <c r="C5" s="7" t="s">
        <v>11</v>
      </c>
    </row>
    <row r="6" spans="1:3">
      <c r="A6" s="16" t="s">
        <v>12</v>
      </c>
      <c r="B6" s="18" t="s">
        <v>13</v>
      </c>
      <c r="C6" s="7" t="s">
        <v>14</v>
      </c>
    </row>
    <row r="7" spans="1:3">
      <c r="A7" s="16" t="s">
        <v>15</v>
      </c>
      <c r="B7" s="21" t="s">
        <v>16</v>
      </c>
      <c r="C7" s="7" t="s">
        <v>17</v>
      </c>
    </row>
    <row r="8" spans="1:3">
      <c r="A8" s="16" t="s">
        <v>18</v>
      </c>
      <c r="B8" s="21">
        <v>31377750</v>
      </c>
      <c r="C8" s="24"/>
    </row>
    <row r="9" spans="1:3">
      <c r="A9" s="16"/>
      <c r="B9" s="24"/>
      <c r="C9" s="24"/>
    </row>
    <row r="10" spans="1:3" s="3" customFormat="1">
      <c r="A10" s="3" t="s">
        <v>19</v>
      </c>
    </row>
    <row r="11" spans="1:3">
      <c r="A11" s="16" t="s">
        <v>20</v>
      </c>
      <c r="B11" s="24">
        <f>G33+G43</f>
        <v>0</v>
      </c>
      <c r="C11" s="24"/>
    </row>
    <row r="12" spans="1:3">
      <c r="A12" s="16" t="s">
        <v>21</v>
      </c>
      <c r="B12" s="24">
        <f>H33+H43</f>
        <v>2</v>
      </c>
      <c r="C12" s="24"/>
    </row>
    <row r="13" spans="1:3">
      <c r="A13" s="16" t="s">
        <v>22</v>
      </c>
      <c r="B13" s="24">
        <f>ABS(B11-B12)</f>
        <v>2</v>
      </c>
      <c r="C13" s="24"/>
    </row>
    <row r="14" spans="1:3">
      <c r="A14" s="16" t="s">
        <v>23</v>
      </c>
      <c r="B14" s="24" t="s">
        <v>24</v>
      </c>
      <c r="C14" s="7" t="s">
        <v>25</v>
      </c>
    </row>
    <row r="15" spans="1:3" s="11" customFormat="1">
      <c r="A15" s="11" t="s">
        <v>26</v>
      </c>
      <c r="B15" s="11">
        <f>AVERAGE(B11:B12)</f>
        <v>1</v>
      </c>
    </row>
    <row r="16" spans="1:3" s="11" customFormat="1">
      <c r="A16" s="11" t="s">
        <v>27</v>
      </c>
      <c r="B16" s="26" t="s">
        <v>28</v>
      </c>
      <c r="C16" s="26" t="s">
        <v>29</v>
      </c>
    </row>
    <row r="18" spans="1:9" s="10" customFormat="1">
      <c r="A18" s="3" t="s">
        <v>30</v>
      </c>
      <c r="B18" s="3" t="s">
        <v>31</v>
      </c>
      <c r="C18" s="3" t="s">
        <v>32</v>
      </c>
      <c r="D18" s="3" t="s">
        <v>33</v>
      </c>
      <c r="E18" s="3" t="s">
        <v>34</v>
      </c>
      <c r="F18" s="3" t="s">
        <v>35</v>
      </c>
    </row>
    <row r="19" spans="1:9" s="4" customFormat="1">
      <c r="A19" s="4" t="s">
        <v>36</v>
      </c>
      <c r="B19" s="22" t="s">
        <v>37</v>
      </c>
      <c r="C19" s="22" t="s">
        <v>37</v>
      </c>
      <c r="D19" s="6" t="s">
        <v>38</v>
      </c>
    </row>
    <row r="20" spans="1:9">
      <c r="A20" s="24" t="s">
        <v>39</v>
      </c>
      <c r="B20" s="1" t="s">
        <v>40</v>
      </c>
      <c r="C20" s="1" t="s">
        <v>41</v>
      </c>
      <c r="D20" s="7" t="s">
        <v>42</v>
      </c>
      <c r="E20" s="4"/>
      <c r="F20" s="24"/>
      <c r="G20" s="24"/>
      <c r="H20" s="24"/>
      <c r="I20" s="24"/>
    </row>
    <row r="21" spans="1:9">
      <c r="A21" s="24" t="s">
        <v>43</v>
      </c>
      <c r="B21" s="1" t="s">
        <v>13</v>
      </c>
      <c r="C21" s="1" t="s">
        <v>44</v>
      </c>
      <c r="D21" s="7" t="s">
        <v>42</v>
      </c>
      <c r="E21" s="24"/>
      <c r="F21" s="24"/>
      <c r="G21" s="24"/>
      <c r="H21" s="24"/>
      <c r="I21" s="24"/>
    </row>
    <row r="22" spans="1:9">
      <c r="A22" s="24" t="s">
        <v>45</v>
      </c>
      <c r="B22" s="1" t="s">
        <v>46</v>
      </c>
      <c r="C22" s="1" t="s">
        <v>47</v>
      </c>
      <c r="D22" s="8" t="s">
        <v>48</v>
      </c>
      <c r="E22" s="24"/>
      <c r="F22" s="24"/>
      <c r="G22" s="24"/>
      <c r="H22" s="24"/>
      <c r="I22" s="24"/>
    </row>
    <row r="23" spans="1:9" s="11" customFormat="1">
      <c r="A23" s="11" t="s">
        <v>49</v>
      </c>
      <c r="B23" s="23" t="s">
        <v>50</v>
      </c>
      <c r="C23" s="23" t="s">
        <v>51</v>
      </c>
      <c r="D23" s="12"/>
    </row>
    <row r="25" spans="1:9" s="3" customFormat="1">
      <c r="A25" s="3" t="s">
        <v>52</v>
      </c>
      <c r="B25" s="3" t="s">
        <v>31</v>
      </c>
      <c r="C25" s="3" t="s">
        <v>32</v>
      </c>
      <c r="D25" s="3" t="s">
        <v>34</v>
      </c>
      <c r="E25" s="3" t="s">
        <v>35</v>
      </c>
      <c r="F25" s="3" t="s">
        <v>53</v>
      </c>
      <c r="G25" s="3" t="s">
        <v>54</v>
      </c>
      <c r="H25" s="3" t="s">
        <v>55</v>
      </c>
      <c r="I25" s="3" t="s">
        <v>2</v>
      </c>
    </row>
    <row r="26" spans="1:9">
      <c r="A26" s="24" t="s">
        <v>56</v>
      </c>
      <c r="B26" s="1" t="s">
        <v>57</v>
      </c>
      <c r="C26" s="1" t="s">
        <v>58</v>
      </c>
      <c r="D26" s="24"/>
      <c r="E26" s="24"/>
      <c r="F26" s="24" t="s">
        <v>13</v>
      </c>
      <c r="G26" s="1"/>
      <c r="H26" s="1"/>
      <c r="I26" s="24"/>
    </row>
    <row r="27" spans="1:9">
      <c r="A27" s="24" t="s">
        <v>59</v>
      </c>
      <c r="B27" s="1">
        <v>0</v>
      </c>
      <c r="C27" s="1" t="s">
        <v>41</v>
      </c>
      <c r="D27" s="4"/>
      <c r="E27" s="24"/>
      <c r="F27" s="24" t="s">
        <v>60</v>
      </c>
      <c r="G27" s="1">
        <v>0</v>
      </c>
      <c r="H27" s="1">
        <v>0</v>
      </c>
      <c r="I27" s="7" t="s">
        <v>61</v>
      </c>
    </row>
    <row r="28" spans="1:9">
      <c r="A28" s="24" t="s">
        <v>62</v>
      </c>
      <c r="B28" s="1" t="s">
        <v>13</v>
      </c>
      <c r="C28" s="1">
        <v>0</v>
      </c>
      <c r="D28" s="4"/>
      <c r="E28" s="24"/>
      <c r="F28" s="24" t="s">
        <v>63</v>
      </c>
      <c r="G28" s="1">
        <v>0</v>
      </c>
      <c r="H28" s="1">
        <v>0</v>
      </c>
      <c r="I28" s="24"/>
    </row>
    <row r="29" spans="1:9">
      <c r="A29" s="24" t="s">
        <v>64</v>
      </c>
      <c r="B29" s="1">
        <v>0</v>
      </c>
      <c r="C29" s="1"/>
      <c r="D29" s="4"/>
      <c r="E29" s="24"/>
      <c r="F29" s="24" t="s">
        <v>65</v>
      </c>
      <c r="G29" s="1">
        <v>0</v>
      </c>
      <c r="H29" s="1">
        <v>0</v>
      </c>
      <c r="I29" s="24"/>
    </row>
    <row r="30" spans="1:9">
      <c r="A30" s="24" t="s">
        <v>66</v>
      </c>
      <c r="B30" s="1">
        <v>1</v>
      </c>
      <c r="C30" s="1">
        <v>0</v>
      </c>
      <c r="D30" s="4"/>
      <c r="E30" s="24"/>
      <c r="F30" s="24" t="s">
        <v>13</v>
      </c>
      <c r="G30" s="1">
        <v>0</v>
      </c>
      <c r="H30" s="1">
        <v>0</v>
      </c>
      <c r="I30" s="24"/>
    </row>
    <row r="31" spans="1:9">
      <c r="A31" s="24" t="s">
        <v>67</v>
      </c>
      <c r="B31" s="1">
        <v>0</v>
      </c>
      <c r="C31" s="1">
        <v>0</v>
      </c>
      <c r="D31" s="4"/>
      <c r="E31" s="24"/>
      <c r="F31" s="24" t="s">
        <v>68</v>
      </c>
      <c r="G31" s="1">
        <v>0</v>
      </c>
      <c r="H31" s="1">
        <v>0</v>
      </c>
      <c r="I31" s="24"/>
    </row>
    <row r="32" spans="1:9">
      <c r="A32" s="24" t="s">
        <v>69</v>
      </c>
      <c r="B32" s="1" t="s">
        <v>70</v>
      </c>
      <c r="C32" s="1">
        <v>0</v>
      </c>
      <c r="D32" s="24"/>
      <c r="E32" s="24"/>
      <c r="F32" s="24" t="s">
        <v>71</v>
      </c>
      <c r="G32" s="1">
        <v>0</v>
      </c>
      <c r="H32" s="1">
        <v>0</v>
      </c>
      <c r="I32" s="7" t="s">
        <v>72</v>
      </c>
    </row>
    <row r="33" spans="1:9" s="13" customFormat="1">
      <c r="F33" s="11" t="s">
        <v>73</v>
      </c>
      <c r="G33" s="11">
        <f>SUM(G27:G32)</f>
        <v>0</v>
      </c>
      <c r="H33" s="11">
        <f>SUM(H27:H32)</f>
        <v>0</v>
      </c>
    </row>
    <row r="35" spans="1:9" s="10" customFormat="1">
      <c r="A35" s="3" t="s">
        <v>74</v>
      </c>
      <c r="B35" s="3" t="s">
        <v>31</v>
      </c>
      <c r="C35" s="3" t="s">
        <v>32</v>
      </c>
      <c r="D35" s="3" t="s">
        <v>34</v>
      </c>
      <c r="E35" s="3" t="s">
        <v>35</v>
      </c>
      <c r="F35" s="3" t="s">
        <v>53</v>
      </c>
      <c r="G35" s="3" t="s">
        <v>75</v>
      </c>
      <c r="H35" s="3"/>
      <c r="I35" s="3" t="s">
        <v>2</v>
      </c>
    </row>
    <row r="36" spans="1:9">
      <c r="A36" s="24" t="s">
        <v>76</v>
      </c>
      <c r="B36" s="1" t="s">
        <v>77</v>
      </c>
      <c r="C36" s="1" t="s">
        <v>78</v>
      </c>
      <c r="D36" s="24"/>
      <c r="E36" s="24" t="s">
        <v>79</v>
      </c>
      <c r="F36" s="24" t="s">
        <v>80</v>
      </c>
      <c r="G36" s="1">
        <v>0</v>
      </c>
      <c r="H36" s="1">
        <v>1</v>
      </c>
      <c r="I36" s="7" t="s">
        <v>81</v>
      </c>
    </row>
    <row r="37" spans="1:9">
      <c r="A37" s="24" t="s">
        <v>82</v>
      </c>
      <c r="B37" s="1" t="s">
        <v>83</v>
      </c>
      <c r="C37" s="1" t="s">
        <v>84</v>
      </c>
      <c r="D37" s="24"/>
      <c r="E37" s="25"/>
      <c r="F37" s="24" t="s">
        <v>85</v>
      </c>
      <c r="G37" s="1">
        <v>0</v>
      </c>
      <c r="H37" s="1">
        <v>1</v>
      </c>
      <c r="I37" s="7" t="s">
        <v>86</v>
      </c>
    </row>
    <row r="38" spans="1:9">
      <c r="A38" s="24" t="s">
        <v>87</v>
      </c>
      <c r="B38" s="1" t="s">
        <v>83</v>
      </c>
      <c r="C38" s="1" t="s">
        <v>83</v>
      </c>
      <c r="D38" s="24"/>
      <c r="E38" s="25"/>
      <c r="F38" s="24" t="s">
        <v>88</v>
      </c>
      <c r="G38" s="1">
        <v>0</v>
      </c>
      <c r="H38" s="1">
        <v>0</v>
      </c>
      <c r="I38" s="24"/>
    </row>
    <row r="39" spans="1:9">
      <c r="A39" s="24" t="s">
        <v>89</v>
      </c>
      <c r="B39" s="1" t="s">
        <v>83</v>
      </c>
      <c r="C39" s="1" t="s">
        <v>83</v>
      </c>
      <c r="D39" s="4"/>
      <c r="E39" s="25"/>
      <c r="F39" s="24" t="s">
        <v>90</v>
      </c>
      <c r="G39" s="1">
        <v>0</v>
      </c>
      <c r="H39" s="1">
        <v>0</v>
      </c>
      <c r="I39" s="24"/>
    </row>
    <row r="40" spans="1:9">
      <c r="A40" s="24" t="s">
        <v>91</v>
      </c>
      <c r="B40" s="1" t="s">
        <v>83</v>
      </c>
      <c r="C40" s="1" t="s">
        <v>83</v>
      </c>
      <c r="D40" s="24"/>
      <c r="E40" s="25"/>
      <c r="F40" s="24" t="s">
        <v>92</v>
      </c>
      <c r="G40" s="1">
        <v>0</v>
      </c>
      <c r="H40" s="1">
        <v>0</v>
      </c>
      <c r="I40" s="7" t="s">
        <v>93</v>
      </c>
    </row>
    <row r="41" spans="1:9">
      <c r="A41" s="24" t="s">
        <v>94</v>
      </c>
      <c r="B41" s="1" t="s">
        <v>83</v>
      </c>
      <c r="C41" s="1" t="s">
        <v>83</v>
      </c>
      <c r="D41" s="24"/>
      <c r="E41" s="25"/>
      <c r="F41" s="24" t="s">
        <v>95</v>
      </c>
      <c r="G41" s="1">
        <v>0</v>
      </c>
      <c r="H41" s="1">
        <v>0</v>
      </c>
      <c r="I41" s="7" t="s">
        <v>93</v>
      </c>
    </row>
    <row r="42" spans="1:9">
      <c r="A42" s="24" t="s">
        <v>96</v>
      </c>
      <c r="B42" s="1" t="s">
        <v>83</v>
      </c>
      <c r="C42" s="1" t="s">
        <v>97</v>
      </c>
      <c r="D42" s="24"/>
      <c r="E42" s="24"/>
      <c r="F42" s="24" t="s">
        <v>13</v>
      </c>
      <c r="G42" s="1">
        <v>0</v>
      </c>
      <c r="H42" s="24"/>
      <c r="I42" s="24"/>
    </row>
    <row r="43" spans="1:9" s="13" customFormat="1">
      <c r="F43" s="11" t="s">
        <v>73</v>
      </c>
      <c r="G43" s="11">
        <f>SUM(G36:G41)</f>
        <v>0</v>
      </c>
      <c r="H43" s="11">
        <f>SUM(H36:H41)</f>
        <v>2</v>
      </c>
    </row>
    <row r="45" spans="1:9" s="3" customFormat="1">
      <c r="A45" s="3" t="s">
        <v>98</v>
      </c>
      <c r="B45" s="3" t="s">
        <v>31</v>
      </c>
      <c r="C45" s="3" t="s">
        <v>32</v>
      </c>
      <c r="D45" s="3" t="s">
        <v>33</v>
      </c>
      <c r="E45" s="3" t="s">
        <v>34</v>
      </c>
      <c r="F45" s="3" t="s">
        <v>35</v>
      </c>
    </row>
    <row r="46" spans="1:9">
      <c r="A46" s="24" t="s">
        <v>99</v>
      </c>
      <c r="B46" s="21" t="s">
        <v>100</v>
      </c>
      <c r="C46" s="1" t="s">
        <v>100</v>
      </c>
      <c r="D46" s="7" t="s">
        <v>101</v>
      </c>
      <c r="E46" s="24"/>
      <c r="F46" s="24"/>
      <c r="G46" s="24"/>
      <c r="H46" s="24"/>
      <c r="I46" s="24"/>
    </row>
    <row r="47" spans="1:9">
      <c r="A47" s="24" t="s">
        <v>102</v>
      </c>
      <c r="B47" s="1" t="s">
        <v>103</v>
      </c>
      <c r="C47" s="1" t="s">
        <v>104</v>
      </c>
      <c r="D47" s="7" t="s">
        <v>105</v>
      </c>
      <c r="E47" s="24"/>
      <c r="F47" s="24"/>
      <c r="G47" s="24"/>
      <c r="H47" s="24"/>
      <c r="I47" s="24"/>
    </row>
    <row r="48" spans="1:9">
      <c r="A48" s="24" t="s">
        <v>106</v>
      </c>
      <c r="B48" s="1" t="s">
        <v>103</v>
      </c>
      <c r="C48" s="1" t="s">
        <v>107</v>
      </c>
      <c r="D48" s="7" t="s">
        <v>108</v>
      </c>
      <c r="E48" s="24"/>
      <c r="F48" s="24"/>
      <c r="G48" s="24"/>
      <c r="H48" s="24"/>
      <c r="I48" s="24"/>
    </row>
    <row r="49" spans="1:4">
      <c r="A49" s="24" t="s">
        <v>109</v>
      </c>
      <c r="B49" s="1" t="s">
        <v>16</v>
      </c>
      <c r="C49" s="1" t="s">
        <v>16</v>
      </c>
      <c r="D49" s="7" t="s">
        <v>110</v>
      </c>
    </row>
    <row r="50" spans="1:4">
      <c r="A50" s="24" t="s">
        <v>111</v>
      </c>
      <c r="B50" s="1" t="s">
        <v>103</v>
      </c>
      <c r="C50" s="1" t="s">
        <v>112</v>
      </c>
      <c r="D50" s="7" t="s">
        <v>113</v>
      </c>
    </row>
    <row r="51" spans="1:4">
      <c r="A51" s="24" t="s">
        <v>114</v>
      </c>
      <c r="B51" s="1" t="s">
        <v>103</v>
      </c>
      <c r="C51" s="1" t="s">
        <v>112</v>
      </c>
      <c r="D51" s="7" t="s">
        <v>115</v>
      </c>
    </row>
    <row r="52" spans="1:4">
      <c r="A52" s="24" t="s">
        <v>116</v>
      </c>
      <c r="B52" s="1" t="s">
        <v>103</v>
      </c>
      <c r="C52" s="1" t="s">
        <v>112</v>
      </c>
      <c r="D52" s="7" t="s">
        <v>117</v>
      </c>
    </row>
    <row r="53" spans="1:4" s="1" customFormat="1">
      <c r="A53" s="1" t="s">
        <v>118</v>
      </c>
      <c r="B53" s="1" t="s">
        <v>103</v>
      </c>
      <c r="C53" s="1" t="s">
        <v>13</v>
      </c>
      <c r="D53" s="20" t="s">
        <v>119</v>
      </c>
    </row>
    <row r="54" spans="1:4" s="1" customFormat="1">
      <c r="A54" s="1" t="s">
        <v>120</v>
      </c>
      <c r="B54" s="1" t="s">
        <v>103</v>
      </c>
      <c r="C54" s="1" t="s">
        <v>13</v>
      </c>
      <c r="D54" s="20" t="s">
        <v>119</v>
      </c>
    </row>
    <row r="55" spans="1:4" s="1" customFormat="1">
      <c r="A55" s="1" t="s">
        <v>121</v>
      </c>
      <c r="B55" s="1" t="s">
        <v>103</v>
      </c>
      <c r="C55" s="1" t="s">
        <v>13</v>
      </c>
      <c r="D55" s="20" t="s">
        <v>119</v>
      </c>
    </row>
    <row r="56" spans="1:4" s="1" customFormat="1">
      <c r="A56" s="1" t="s">
        <v>122</v>
      </c>
      <c r="B56" s="1" t="s">
        <v>103</v>
      </c>
      <c r="C56" s="1" t="s">
        <v>83</v>
      </c>
      <c r="D56" s="20" t="s">
        <v>119</v>
      </c>
    </row>
    <row r="57" spans="1:4" s="1" customFormat="1">
      <c r="A57" s="1" t="s">
        <v>123</v>
      </c>
      <c r="B57" s="1" t="s">
        <v>103</v>
      </c>
      <c r="D57" s="20" t="s">
        <v>119</v>
      </c>
    </row>
    <row r="58" spans="1:4" s="1" customFormat="1">
      <c r="A58" s="1" t="s">
        <v>124</v>
      </c>
      <c r="B58" s="1" t="s">
        <v>103</v>
      </c>
      <c r="C58" s="1" t="s">
        <v>125</v>
      </c>
      <c r="D58" s="20" t="s">
        <v>126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A0A9-9B73-450B-93EF-495817EB5B17}">
  <dimension ref="A1:B17"/>
  <sheetViews>
    <sheetView workbookViewId="0">
      <selection activeCell="A10" sqref="A10:B10"/>
    </sheetView>
  </sheetViews>
  <sheetFormatPr defaultColWidth="9.140625" defaultRowHeight="15"/>
  <cols>
    <col min="2" max="2" width="14" customWidth="1"/>
  </cols>
  <sheetData>
    <row r="1" spans="1:2">
      <c r="A1" s="14">
        <v>1</v>
      </c>
      <c r="B1" s="14" t="s">
        <v>127</v>
      </c>
    </row>
    <row r="2" spans="1:2">
      <c r="A2" s="15">
        <v>2</v>
      </c>
      <c r="B2" s="15" t="s">
        <v>127</v>
      </c>
    </row>
    <row r="3" spans="1:2">
      <c r="A3" s="15">
        <v>3</v>
      </c>
      <c r="B3" s="15" t="s">
        <v>128</v>
      </c>
    </row>
    <row r="4" spans="1:2">
      <c r="A4" s="15">
        <v>4</v>
      </c>
      <c r="B4" s="15" t="s">
        <v>128</v>
      </c>
    </row>
    <row r="5" spans="1:2">
      <c r="A5" s="15">
        <v>5</v>
      </c>
      <c r="B5" s="15" t="s">
        <v>128</v>
      </c>
    </row>
    <row r="6" spans="1:2">
      <c r="A6" s="15">
        <v>6</v>
      </c>
      <c r="B6" s="15" t="s">
        <v>128</v>
      </c>
    </row>
    <row r="7" spans="1:2">
      <c r="A7" s="15">
        <v>7</v>
      </c>
      <c r="B7" s="15" t="s">
        <v>128</v>
      </c>
    </row>
    <row r="8" spans="1:2">
      <c r="A8" s="15">
        <v>8</v>
      </c>
      <c r="B8" s="15" t="s">
        <v>128</v>
      </c>
    </row>
    <row r="9" spans="1:2">
      <c r="A9" s="15">
        <v>9</v>
      </c>
      <c r="B9" s="15" t="s">
        <v>129</v>
      </c>
    </row>
    <row r="10" spans="1:2">
      <c r="A10" s="15">
        <v>10</v>
      </c>
      <c r="B10" s="15" t="s">
        <v>129</v>
      </c>
    </row>
    <row r="11" spans="1:2">
      <c r="A11" s="15">
        <v>11</v>
      </c>
      <c r="B11" s="15" t="s">
        <v>129</v>
      </c>
    </row>
    <row r="12" spans="1:2">
      <c r="A12" s="15">
        <v>12</v>
      </c>
      <c r="B12" s="15" t="s">
        <v>129</v>
      </c>
    </row>
    <row r="13" spans="1:2">
      <c r="A13" s="15">
        <v>13</v>
      </c>
      <c r="B13" s="15" t="s">
        <v>130</v>
      </c>
    </row>
    <row r="14" spans="1:2">
      <c r="A14" s="15">
        <v>14</v>
      </c>
      <c r="B14" s="15" t="s">
        <v>130</v>
      </c>
    </row>
    <row r="15" spans="1:2">
      <c r="A15" s="15">
        <v>15</v>
      </c>
      <c r="B15" s="15" t="s">
        <v>130</v>
      </c>
    </row>
    <row r="16" spans="1:2">
      <c r="A16" s="15">
        <v>16</v>
      </c>
      <c r="B16" s="15" t="s">
        <v>131</v>
      </c>
    </row>
    <row r="17" spans="1:2">
      <c r="A17" s="15">
        <v>17</v>
      </c>
      <c r="B17" s="15"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6429-1DA0-4A2D-8141-6C1A5633C649}">
  <dimension ref="A1:J3"/>
  <sheetViews>
    <sheetView workbookViewId="0">
      <selection activeCell="B5" sqref="B5"/>
    </sheetView>
  </sheetViews>
  <sheetFormatPr defaultColWidth="9.140625" defaultRowHeight="15"/>
  <cols>
    <col min="1" max="1" width="38.7109375" bestFit="1" customWidth="1"/>
    <col min="2" max="2" width="30.5703125" bestFit="1" customWidth="1"/>
    <col min="3" max="3" width="15.42578125" bestFit="1" customWidth="1"/>
    <col min="4" max="4" width="12.28515625" bestFit="1" customWidth="1"/>
    <col min="5" max="5" width="18.85546875" bestFit="1" customWidth="1"/>
    <col min="6" max="8" width="18.85546875" customWidth="1"/>
    <col min="9" max="9" width="17" bestFit="1" customWidth="1"/>
  </cols>
  <sheetData>
    <row r="1" spans="1:10" s="1" customFormat="1">
      <c r="A1" s="19" t="s">
        <v>132</v>
      </c>
      <c r="B1" s="19"/>
      <c r="C1" s="19"/>
      <c r="D1" s="19"/>
      <c r="E1" s="19"/>
      <c r="F1" s="19"/>
      <c r="G1" s="19"/>
      <c r="H1" s="19"/>
      <c r="I1" s="19"/>
      <c r="J1" s="19"/>
    </row>
    <row r="2" spans="1:10" s="5" customFormat="1">
      <c r="A2" s="3" t="s">
        <v>133</v>
      </c>
      <c r="B2" s="3" t="s">
        <v>134</v>
      </c>
      <c r="C2" s="3" t="s">
        <v>135</v>
      </c>
      <c r="D2" s="3" t="s">
        <v>136</v>
      </c>
      <c r="E2" s="3" t="s">
        <v>137</v>
      </c>
      <c r="F2" s="3" t="s">
        <v>138</v>
      </c>
      <c r="G2" s="3" t="s">
        <v>139</v>
      </c>
      <c r="H2" s="3" t="s">
        <v>140</v>
      </c>
      <c r="I2" s="3" t="s">
        <v>34</v>
      </c>
      <c r="J2" s="5" t="s">
        <v>35</v>
      </c>
    </row>
    <row r="3" spans="1:10">
      <c r="A3" s="25" t="s">
        <v>141</v>
      </c>
      <c r="B3" s="25" t="s">
        <v>142</v>
      </c>
      <c r="C3" s="25" t="s">
        <v>143</v>
      </c>
      <c r="D3" s="25"/>
      <c r="E3" s="25" t="s">
        <v>112</v>
      </c>
      <c r="F3" s="25" t="s">
        <v>144</v>
      </c>
      <c r="G3" s="25">
        <v>32</v>
      </c>
      <c r="H3" s="25" t="s">
        <v>145</v>
      </c>
      <c r="I3" s="21">
        <v>31377750</v>
      </c>
      <c r="J3" s="2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z633142</dc:creator>
  <cp:keywords/>
  <dc:description/>
  <cp:lastModifiedBy>Manon Oud</cp:lastModifiedBy>
  <cp:revision/>
  <dcterms:created xsi:type="dcterms:W3CDTF">2020-02-18T10:38:16Z</dcterms:created>
  <dcterms:modified xsi:type="dcterms:W3CDTF">2020-06-12T07:09:34Z</dcterms:modified>
  <cp:category/>
  <cp:contentStatus/>
</cp:coreProperties>
</file>